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ackupFile="1" defaultThemeVersion="124226"/>
  <bookViews>
    <workbookView xWindow="240" yWindow="105" windowWidth="14805" windowHeight="8010"/>
  </bookViews>
  <sheets>
    <sheet name="уповноважені" sheetId="1" r:id="rId1"/>
    <sheet name="Сумма" sheetId="2" r:id="rId2"/>
  </sheets>
  <definedNames>
    <definedName name="_xlnm._FilterDatabase" localSheetId="0" hidden="1">уповноважені!$B$3:$H$1505</definedName>
    <definedName name="_xlnm.Print_Area" localSheetId="0">уповноважені!$A$1:$H$1504</definedName>
  </definedNames>
  <calcPr calcId="162913"/>
</workbook>
</file>

<file path=xl/calcChain.xml><?xml version="1.0" encoding="utf-8"?>
<calcChain xmlns="http://schemas.openxmlformats.org/spreadsheetml/2006/main">
  <c r="B25" i="2" l="1"/>
  <c r="B24" i="2"/>
  <c r="B23" i="2"/>
  <c r="B22" i="2"/>
  <c r="B21" i="2"/>
  <c r="B20" i="2"/>
  <c r="B19" i="2"/>
  <c r="B18" i="2"/>
  <c r="B17" i="2"/>
  <c r="B16" i="2"/>
  <c r="B15" i="2"/>
  <c r="B14" i="2"/>
  <c r="B13" i="2"/>
  <c r="B12" i="2"/>
  <c r="B11" i="2"/>
  <c r="B10" i="2"/>
  <c r="B9" i="2"/>
  <c r="B8" i="2"/>
  <c r="B7" i="2"/>
  <c r="B6" i="2"/>
  <c r="B5" i="2"/>
  <c r="B4" i="2"/>
  <c r="B3" i="2"/>
  <c r="B2" i="2"/>
  <c r="B1" i="2"/>
  <c r="B26" i="2" l="1"/>
</calcChain>
</file>

<file path=xl/sharedStrings.xml><?xml version="1.0" encoding="utf-8"?>
<sst xmlns="http://schemas.openxmlformats.org/spreadsheetml/2006/main" count="4017" uniqueCount="3492">
  <si>
    <t>№ п/п</t>
  </si>
  <si>
    <t>Прізвище, ім'я,по-батькові</t>
  </si>
  <si>
    <t>Дата народження</t>
  </si>
  <si>
    <t>Який вищий навчальний заклад закінчив і коли</t>
  </si>
  <si>
    <t>Загальний стаж за фахом</t>
  </si>
  <si>
    <t>Дата проходження атестації</t>
  </si>
  <si>
    <t>Повна назва суб'єкта господарювання, за яким буде здійснюватись державний ветеринарно-санітарний контроль</t>
  </si>
  <si>
    <t>Перелік уповноважених осіб для забезпечення державного контролю за дотриманням необхідних гігієнічних вимог щодо гарантування безпечності готових харчових продуктів тваринного походження на бійнях, гуртівнях та потужностях з розбирання та обвалювання м’яса під час надходження, розбирання та обвалювання продукції первинного виробництва тваринного походження</t>
  </si>
  <si>
    <t>Примітка</t>
  </si>
  <si>
    <t xml:space="preserve">    Вінницька область</t>
  </si>
  <si>
    <t>Барський район</t>
  </si>
  <si>
    <t>Желінська Оксана Володимирівна</t>
  </si>
  <si>
    <t>ТОВ "Барський п-т"</t>
  </si>
  <si>
    <t>Бершадський район</t>
  </si>
  <si>
    <t>Збіглей Михайло Костянтинович</t>
  </si>
  <si>
    <t>СГІ, м. Біла Церква, 1989</t>
  </si>
  <si>
    <t>Істомін Олександр Григорович</t>
  </si>
  <si>
    <t>СГІ, м. Біла Церква, 1994</t>
  </si>
  <si>
    <t>Нечепуренко Василь Трохимович</t>
  </si>
  <si>
    <t>Вінницький район</t>
  </si>
  <si>
    <t>Тищик Світлана Іванівна</t>
  </si>
  <si>
    <t>СГІ, м. Одеса, 1985</t>
  </si>
  <si>
    <t>ФОП  Собко П.М., ТОВ "Вінницько-хуторянсьбкий МПК"</t>
  </si>
  <si>
    <t>Первак Оксана Леонідівна</t>
  </si>
  <si>
    <t>ДАУ, м. Біла Церква, 1999</t>
  </si>
  <si>
    <t xml:space="preserve"> ТОВ "Ковінько і ковбаси"</t>
  </si>
  <si>
    <t>Куйбіда Станіслава Болеславівна</t>
  </si>
  <si>
    <t>СГІ, м. Одеса, 1983</t>
  </si>
  <si>
    <t>ТЦ № 21 ТОВ "Метро Кеш Енд Кері Україна", ФОП  Хренов Д.В.</t>
  </si>
  <si>
    <t>Мартинюк Петро Романович</t>
  </si>
  <si>
    <t>СГА, м. Київ, 1990</t>
  </si>
  <si>
    <t>ФОП  Бондарук Ю.В., ФОП Рибанюк Н.Ф., ТОВ "Українські заморожені продукти", ФОП Ляшенко Т.В.</t>
  </si>
  <si>
    <t>Давискиба Леонід Миколайович</t>
  </si>
  <si>
    <t>СГІ, м. Біла Церква, 1998</t>
  </si>
  <si>
    <t>ФОП "Янцевич В.І.", ПП "Фірма  Зерно"</t>
  </si>
  <si>
    <t>Гайсинський район</t>
  </si>
  <si>
    <t>Котенко Тетяна Миколаївна</t>
  </si>
  <si>
    <t xml:space="preserve"> ДАУ, м. Біла Церква, 1996</t>
  </si>
  <si>
    <t xml:space="preserve">ПП "Гайсинський  мясокомбінат", </t>
  </si>
  <si>
    <t xml:space="preserve">Жмеринський район </t>
  </si>
  <si>
    <t>Пустова Інна Олександрівна</t>
  </si>
  <si>
    <t>ДАУ, м. Біла Церква, 2002</t>
  </si>
  <si>
    <t>Багрій Сергій Володимирович</t>
  </si>
  <si>
    <t>СГІ, м. Камянець -Подільський, 1986</t>
  </si>
  <si>
    <t>ТОВ Торговий дім "Вінниця млин",    ФОП Мельничук Л.М.</t>
  </si>
  <si>
    <t>Калинівський район</t>
  </si>
  <si>
    <t>Тімохін Олександр Андрійович</t>
  </si>
  <si>
    <t>ДАУ, м. Київ, 1997</t>
  </si>
  <si>
    <t>ФОП  Кулик О.Л.</t>
  </si>
  <si>
    <t>Карпінський Михайло Миколайович</t>
  </si>
  <si>
    <t>ДАУ, м. Біла Церква, 2011</t>
  </si>
  <si>
    <t xml:space="preserve"> ФОП  Шутий А.І.</t>
  </si>
  <si>
    <t>Козятинський район</t>
  </si>
  <si>
    <t>Костюк Юрій Григорович</t>
  </si>
  <si>
    <t>ДАУ, м. Біла Церква, 1997</t>
  </si>
  <si>
    <t>ФОП  Бірюков О.К., СТ "Добробут"</t>
  </si>
  <si>
    <t>Чуба Юрій Олександрович</t>
  </si>
  <si>
    <t>ПАТ "Козятинський м’ясокомбінат"</t>
  </si>
  <si>
    <t>Крижанівська Юлія Володлимирівна</t>
  </si>
  <si>
    <t>ДАУ, м. Житомир,2005</t>
  </si>
  <si>
    <t xml:space="preserve">ПАТ "Козятинський м’ясокомбінат"  </t>
  </si>
  <si>
    <t>Кирій Олександр Володимирович</t>
  </si>
  <si>
    <t>СГІ, м. Біла Церква, 1997</t>
  </si>
  <si>
    <t xml:space="preserve"> ФОП  Мережук  Л.Ф.,  ФОП Поліщук Ю.В.</t>
  </si>
  <si>
    <t>Чунаєв Артем Олександрович</t>
  </si>
  <si>
    <t>НУБіПУ, м. Київ, 2012</t>
  </si>
  <si>
    <t>Липовецький район</t>
  </si>
  <si>
    <t>Козак Світлана Петрівна</t>
  </si>
  <si>
    <t>ДАУ, м. Біла Церква, 1994</t>
  </si>
  <si>
    <t>ТОВ "Сафарі плюс", ТОВ "ВІК"</t>
  </si>
  <si>
    <t>Чумаченко Володимир Григорович</t>
  </si>
  <si>
    <t xml:space="preserve"> ДАУ, м. Біла церква, 2009</t>
  </si>
  <si>
    <t>ТОВ "ФОРТ ГАРД ЛТД" , ФОП Кравчук А.В.</t>
  </si>
  <si>
    <t>Літинський район</t>
  </si>
  <si>
    <t>Онищук Олександр Михайлович</t>
  </si>
  <si>
    <t>НУВМ, м. Львів, 2010</t>
  </si>
  <si>
    <t>ТОВ "Літинський м’ясокомбінат"</t>
  </si>
  <si>
    <t>Химич Олександр Іванович</t>
  </si>
  <si>
    <t>Українська СГА, м. Київ  1986</t>
  </si>
  <si>
    <t>СТ "Лідер КДП"</t>
  </si>
  <si>
    <t xml:space="preserve">Немирівський район </t>
  </si>
  <si>
    <t>Коваль Тетяна Федорівна</t>
  </si>
  <si>
    <t>ДАУ, м. Біла Церква, 2004</t>
  </si>
  <si>
    <t xml:space="preserve">ФОП Романчук Л.М. </t>
  </si>
  <si>
    <t>Поцелуйко Наталя Анатоліївна</t>
  </si>
  <si>
    <t>ДАУ, м. Біла Церква, 2007</t>
  </si>
  <si>
    <t xml:space="preserve">СТ "Промторг МіК" </t>
  </si>
  <si>
    <t>Тиврівський район</t>
  </si>
  <si>
    <t>Семенов Сергій Іванович</t>
  </si>
  <si>
    <t>ТОВ "Гніванська ковбасна фабрика", ФОП Господарець М.Д.</t>
  </si>
  <si>
    <t>Томашпільський район</t>
  </si>
  <si>
    <t>Поповська Валентина Василывна</t>
  </si>
  <si>
    <t>СГІ  м.Одеса,   1993</t>
  </si>
  <si>
    <t>17</t>
  </si>
  <si>
    <t>ФОП Томчишена Т.Ю.</t>
  </si>
  <si>
    <t>Бутинський Василь Петрович</t>
  </si>
  <si>
    <t>ЗВІ, м. Львів, 1975</t>
  </si>
  <si>
    <t xml:space="preserve">Бойня споживчого товариства "Заготзовнішторг" "Подолянка" </t>
  </si>
  <si>
    <t>Тростянецький район</t>
  </si>
  <si>
    <t>Верховод Світлана Анатоліївна</t>
  </si>
  <si>
    <t xml:space="preserve"> СГІ, м. Одеса,1990</t>
  </si>
  <si>
    <t>ФОП "Дорошев Г.П."</t>
  </si>
  <si>
    <t>ЗВІ, м. Львів, 1980</t>
  </si>
  <si>
    <t>ПАТ "Тростянецький м’ясокомбінат"</t>
  </si>
  <si>
    <t>Олещук Оксана Сергіївна</t>
  </si>
  <si>
    <t>СГІ, м. Одеса, 1996</t>
  </si>
  <si>
    <t>СТ "Боровик", ФОП Малий Р.О.</t>
  </si>
  <si>
    <t>Тульчинський район</t>
  </si>
  <si>
    <t>Смоляк Павло Віталійович</t>
  </si>
  <si>
    <t>НУБІПУ, м. Київ, 2009</t>
  </si>
  <si>
    <t xml:space="preserve">ТОВ "Едельвейс" </t>
  </si>
  <si>
    <t>Обиход Юрій Васильович</t>
  </si>
  <si>
    <t>ТОВ  "Тульчин м’ясо"</t>
  </si>
  <si>
    <t>Соловйова Надія Іллівна</t>
  </si>
  <si>
    <t>СГІ, м. Біла Церква, 1976</t>
  </si>
  <si>
    <t>СТ "Лідер"</t>
  </si>
  <si>
    <t xml:space="preserve">Хмільницький район </t>
  </si>
  <si>
    <t>Глухова Тетяна Андріївна</t>
  </si>
  <si>
    <t>НАУ, м. Біла Церква, 2000</t>
  </si>
  <si>
    <t>ТОВ "Ритон"</t>
  </si>
  <si>
    <t>Новак Галина Анатоліївна</t>
  </si>
  <si>
    <t xml:space="preserve"> НАУ, м. Біла Церква, 1999</t>
  </si>
  <si>
    <t>ФОП  Буликова В.С.</t>
  </si>
  <si>
    <t xml:space="preserve">Долєвич Таїсія Володимирівна </t>
  </si>
  <si>
    <t>НАУ, м. Біла Церква, 2009</t>
  </si>
  <si>
    <t>ТОВ "ФОЗЗІ - ФУД"</t>
  </si>
  <si>
    <t>Околодько Василь Леонідович</t>
  </si>
  <si>
    <t>Ковбасний цех Хмільницької РСТ</t>
  </si>
  <si>
    <t>Шаргородський район</t>
  </si>
  <si>
    <t>Ямпільський район</t>
  </si>
  <si>
    <t>Ошовська Тетяна Петрівна</t>
  </si>
  <si>
    <t>ПП "М'ясоресурси"</t>
  </si>
  <si>
    <t>м. Вінниця</t>
  </si>
  <si>
    <t>Варгоцький Василь Анатолійович</t>
  </si>
  <si>
    <t>НУБіП, 2012</t>
  </si>
  <si>
    <t>Магазин "Фуршет" ДП "Рітейл Вест", вул. Хмельницьке шосе, 145 Б, Магазин "Фуршет" ДП "Рітейл Центр", вул. Папаніна, 1</t>
  </si>
  <si>
    <t>Мельник Наталя Станіславівна</t>
  </si>
  <si>
    <t>ДАУ, м. Біла Церква, 2006</t>
  </si>
  <si>
    <t>Магазин "Сільпо" ТОВ Фоззі – Фуд" № 248 по вул. 600-річчя, 17,                  Магазин "Сільпо" ТОВ Фоззі – Фуд" № 266 по вул. Зодчих, 2</t>
  </si>
  <si>
    <t>Самойленко Василь Володимирович</t>
  </si>
  <si>
    <t>СГІ, м. Біла Церква, 1991</t>
  </si>
  <si>
    <t>Магазин "Еко" ТОВ "ЕКО" по пр-ту Юності, 18,                                             Магазин "Еко" ТОВ "ЕКО" по пр-ту Коцюбинського, 70),                          Магазин "Варшава" по вул. Хмельницьке шосе 15</t>
  </si>
  <si>
    <t xml:space="preserve">Гіпермаркет "Грош" ТОВ НВП "Аргон" (м. Вінниця, вул. Чехова, 27), Гіпермаркет "Грош" ТОВ НВП "Аргон" ( м. Вінниця вул. 600-річчя 21) </t>
  </si>
  <si>
    <t>Пруц Сергій Вікторович</t>
  </si>
  <si>
    <t>НАУ, м. Біла Церква, 2012</t>
  </si>
  <si>
    <t>Магазин "Сільпо" ТОВ Фоззі – Фуд" № 168 на площі Гагаріна, 2,                   Магазин "Сільпо" ТОВ Фоззі – Фуд" № 166 по вул. Козицького, 51</t>
  </si>
  <si>
    <t>Степанюк Марина Василівна</t>
  </si>
  <si>
    <t xml:space="preserve">     НАУ, м. Біла Церква, 2011</t>
  </si>
  <si>
    <t xml:space="preserve">Магазин "Сільпо" ТОВ Фоззі – Фуд" № 169 по вул. Келецька 105,                 Магазин "Сільпо" ТОВ Фоззі – Фуд" № 167 по вул. Привокзальна, 2/1 </t>
  </si>
  <si>
    <t>м. Ладижин</t>
  </si>
  <si>
    <t>20</t>
  </si>
  <si>
    <t>Філія "Переробний комплекс" ТОВ "Вінницька птахофабрика"</t>
  </si>
  <si>
    <t>Полонець Людмила Дмитрівна</t>
  </si>
  <si>
    <t>Онищук Петро Васильович</t>
  </si>
  <si>
    <t>СГІ, м. Біла Церква, 1987</t>
  </si>
  <si>
    <t>НАУ, м. Київ, 2007</t>
  </si>
  <si>
    <t>Горбань Тарас Володимирович</t>
  </si>
  <si>
    <t>ДАУ, м. Біла Церква, 1983</t>
  </si>
  <si>
    <t>Полонець Сергій Анатолійович</t>
  </si>
  <si>
    <t>НАУ, м. Житомир, 2013</t>
  </si>
  <si>
    <t>3</t>
  </si>
  <si>
    <t>10</t>
  </si>
  <si>
    <t>Шершун Олексій Володимирович</t>
  </si>
  <si>
    <t>5</t>
  </si>
  <si>
    <t>Підгорний Сергій Семенович</t>
  </si>
  <si>
    <t>12</t>
  </si>
  <si>
    <t>Рудь Петро Петрович</t>
  </si>
  <si>
    <t>9</t>
  </si>
  <si>
    <t>14</t>
  </si>
  <si>
    <t>м. Могилів-Подільский</t>
  </si>
  <si>
    <t>Паламарчук Валерій Васильвич</t>
  </si>
  <si>
    <t>НАУ, м. Біла Церква, 1996</t>
  </si>
  <si>
    <t>СТ "Шанс"</t>
  </si>
  <si>
    <t>Волинська область</t>
  </si>
  <si>
    <t>Володимир-Волинський р-н</t>
  </si>
  <si>
    <t>Лис Світлана Василівна</t>
  </si>
  <si>
    <t>Львівська АВМ, 1994</t>
  </si>
  <si>
    <t>ПП "Грабович", ТзОВ «Мясопром Хобултова»</t>
  </si>
  <si>
    <t>Нежурбіда Богдан Володимирович</t>
  </si>
  <si>
    <t>Львівський ЗВІ, 1976</t>
  </si>
  <si>
    <t>ВАТ "Володимир - Волинська птахофабрика"</t>
  </si>
  <si>
    <t>Штирін Віктор Миколайович</t>
  </si>
  <si>
    <t>Львівська АВМ, 1999</t>
  </si>
  <si>
    <t>ВАТ "Володимир-Волинська птахофабрика"</t>
  </si>
  <si>
    <t>Горохівський р-н</t>
  </si>
  <si>
    <t>Гайдук Олександр Сергійович</t>
  </si>
  <si>
    <t>Львівська АВМ, 1996</t>
  </si>
  <si>
    <t>ПП «Рачинм’ясопром»</t>
  </si>
  <si>
    <t>Іваничівський р-н</t>
  </si>
  <si>
    <t>Дубенюк Валентина Савівна</t>
  </si>
  <si>
    <t>Львівський ЗВІ, 1988</t>
  </si>
  <si>
    <t>ТзОВ "Богатир"</t>
  </si>
  <si>
    <t>Ківерцівський р-н</t>
  </si>
  <si>
    <t>Довгань Наталія Олексіївна</t>
  </si>
  <si>
    <t>Львівська АВМ, 2003</t>
  </si>
  <si>
    <t>ФГ "Поляна"</t>
  </si>
  <si>
    <t>Ковельський р-н</t>
  </si>
  <si>
    <t>Каплонюк Віктор Сергійович</t>
  </si>
  <si>
    <t>Львівська АВМ, 2000</t>
  </si>
  <si>
    <t>Забійний пункт ПП Плєхов С.М.</t>
  </si>
  <si>
    <t>Локачинський р-н</t>
  </si>
  <si>
    <t>Веселовський Ігор Анатолійович</t>
  </si>
  <si>
    <t>Львівський ЗВІ, 1986</t>
  </si>
  <si>
    <t>ТзОВ "Волиньпродукт"</t>
  </si>
  <si>
    <t>Войтюк Ігор Модестович</t>
  </si>
  <si>
    <t>Львівська АВМ, 1995</t>
  </si>
  <si>
    <t>ТзОВ «Юстус»</t>
  </si>
  <si>
    <t>Луцький р-н</t>
  </si>
  <si>
    <t>Ляшик Ольга Петрівна</t>
  </si>
  <si>
    <t>УСГА, м. Київ, 1985</t>
  </si>
  <si>
    <t>ТзОВ "Мікос"</t>
  </si>
  <si>
    <t>Хом’як Петро Павлович</t>
  </si>
  <si>
    <t>НАУ, м. Київ, 1995</t>
  </si>
  <si>
    <t>ПП "Дмитрук Ю.Р.",  ПП «Куртушка»</t>
  </si>
  <si>
    <t>Кубай Сергій Якович</t>
  </si>
  <si>
    <t>Білоцерківський НАУ, 2009</t>
  </si>
  <si>
    <t>ТзОВ "Піддубецьке м’ясопереробне підприємство", ПП Савік С.С.</t>
  </si>
  <si>
    <t>Любешівський р-н</t>
  </si>
  <si>
    <t>Котисько Галина Григорівна</t>
  </si>
  <si>
    <t>Камянець Подільский СГІ, 1990</t>
  </si>
  <si>
    <t>ТзВО "Сосна"</t>
  </si>
  <si>
    <t>Рожищенський р-н</t>
  </si>
  <si>
    <t>Романюк Валерій Іванович</t>
  </si>
  <si>
    <t>СФГ "Чебені плюс"</t>
  </si>
  <si>
    <t>Турійський р-н</t>
  </si>
  <si>
    <t>Коперсак Лариса Олексіївна</t>
  </si>
  <si>
    <t xml:space="preserve">Львівський ЗВІ, 1981 </t>
  </si>
  <si>
    <t>ТзОВ "Спартак", ТзОВ «Мацеїв»</t>
  </si>
  <si>
    <t>м. Ковель</t>
  </si>
  <si>
    <t>Деркач Богдан Іванович</t>
  </si>
  <si>
    <t>Ковельська заготзбутбаза сільгосппродуктів</t>
  </si>
  <si>
    <t>м. Луцьк</t>
  </si>
  <si>
    <t>Львівський ЗВІ, 1978</t>
  </si>
  <si>
    <t>м. Нововолинськ</t>
  </si>
  <si>
    <t>Жук Михайло Васильович</t>
  </si>
  <si>
    <t>НАУ, 2002</t>
  </si>
  <si>
    <t>ТзОВ "Птахокомплекс Губин"</t>
  </si>
  <si>
    <t>Тимчук Олександр Петрович</t>
  </si>
  <si>
    <t>Львівська НУВМ ім. С.З. Гжицького, 2005</t>
  </si>
  <si>
    <t>Рибачук Неля Ярославівна</t>
  </si>
  <si>
    <t>Московська ДАВМіБ ім. К.І. Скрябіна, 2009</t>
  </si>
  <si>
    <t>М’ясопереробне підприємство ТзОВ «ВМП»</t>
  </si>
  <si>
    <t>Голярчук Віта Федорівна</t>
  </si>
  <si>
    <t>Вітебська АВМ, 1994</t>
  </si>
  <si>
    <t>Кашовська Катерина Тарасівна</t>
  </si>
  <si>
    <t>Львівська АВМ, 2009</t>
  </si>
  <si>
    <t>Бучак Олена Олександрівна</t>
  </si>
  <si>
    <t>Львівський національний університет ветеринарної медицини та біотехнологій імені  С.З. Гжицького, 2012</t>
  </si>
  <si>
    <t>Пагутяк Андрій Миколайович</t>
  </si>
  <si>
    <t>Федина Тамара Миколаївна</t>
  </si>
  <si>
    <t xml:space="preserve"> УСГА, м. Київ, 1991</t>
  </si>
  <si>
    <t>ТзОВ "Птахокомплекс "Губин"</t>
  </si>
  <si>
    <t>Климосюк Катерина Вікторівна</t>
  </si>
  <si>
    <t>Львівська АВМ, 2005</t>
  </si>
  <si>
    <t>ТзОВ "Вербена</t>
  </si>
  <si>
    <t>Дніпропетровська  область</t>
  </si>
  <si>
    <t>Авдоніна Альона Віталіївна</t>
  </si>
  <si>
    <t>ДДАУ, м. Дніпропетровськ, 2002</t>
  </si>
  <si>
    <t>13</t>
  </si>
  <si>
    <t>Акопян Аревік Вахтангівна</t>
  </si>
  <si>
    <t>ДДАУ, м. Дніпропетровськ, 2006</t>
  </si>
  <si>
    <t>ДДАУ, м. Дніпропетровськ, 2004</t>
  </si>
  <si>
    <t>11</t>
  </si>
  <si>
    <t>ДДАУ, м. Дніпропетровськ, 2007</t>
  </si>
  <si>
    <t>8</t>
  </si>
  <si>
    <t>Болобан Олександр Федорович</t>
  </si>
  <si>
    <t>ДДАУ, м. Дніпропетровськ, 1998</t>
  </si>
  <si>
    <t>Бабенко Іван Дмитрович</t>
  </si>
  <si>
    <t>ДДАУ, м. Дніпропетровськ, 2014</t>
  </si>
  <si>
    <t>1</t>
  </si>
  <si>
    <t>4</t>
  </si>
  <si>
    <t>ТОВ "Експансія"</t>
  </si>
  <si>
    <t>Бакай Віктор Анатолійович</t>
  </si>
  <si>
    <t>ХЗВІ, м. Харків, 1991</t>
  </si>
  <si>
    <t>24</t>
  </si>
  <si>
    <t>Вовк Роман Петрович</t>
  </si>
  <si>
    <t>ДДАУ, м. Дніпропетровськ, 2010</t>
  </si>
  <si>
    <t>ТОВ "Фоззі Фуд"</t>
  </si>
  <si>
    <t>Громика Ірина Миколаївна</t>
  </si>
  <si>
    <t>П з 100 % і.і. "Білла-Україна"</t>
  </si>
  <si>
    <t>Гончаренко Оксана Григорівна</t>
  </si>
  <si>
    <t>Ганжа Андрій Анатолійович</t>
  </si>
  <si>
    <t>ДДАУ, м. Дніпропетровськ, 1995</t>
  </si>
  <si>
    <t>ТОВ "Агро Овен"</t>
  </si>
  <si>
    <t>Духновський Микола Володимирович</t>
  </si>
  <si>
    <t>БСГІ, м. Біла Церква, 1982</t>
  </si>
  <si>
    <t>33</t>
  </si>
  <si>
    <t>Єчкалова Любов Панасівна</t>
  </si>
  <si>
    <t>МСГА, м. Москва, 1988</t>
  </si>
  <si>
    <t>27</t>
  </si>
  <si>
    <t>ТОВ "Фудмережа", ТОВ "Фоззі Фуд"</t>
  </si>
  <si>
    <t>Заторський Володимир Володимирович</t>
  </si>
  <si>
    <t>Костенко Сергій Миколайович</t>
  </si>
  <si>
    <t>ТОВ "Компанія Інтер-Союз", ТОВ "Рояль Канін Україна", ФО-П "Єжов Д.С.", ТОВ "Інтер Бош"</t>
  </si>
  <si>
    <t>Ковалевська Ольга Марківна</t>
  </si>
  <si>
    <t>ДДАУ, м. Дніпропетровськ, 1986</t>
  </si>
  <si>
    <t>29</t>
  </si>
  <si>
    <t>Кисільов Микола Васильович</t>
  </si>
  <si>
    <t>ХЗВІ, м. Харків, 1990</t>
  </si>
  <si>
    <t>25</t>
  </si>
  <si>
    <t>ТОВ "Прем'єр"</t>
  </si>
  <si>
    <t>Лібусь Олеся Володимирівна</t>
  </si>
  <si>
    <t>ТОВ "Метро Кеш енд Кері Україна"</t>
  </si>
  <si>
    <t>ДДАУ, м. Дніпропетровськ, 2001</t>
  </si>
  <si>
    <t>Мелкова Тетяна Сергіївна</t>
  </si>
  <si>
    <t>ДДАУ, м. Дніпропетровськ, 2003</t>
  </si>
  <si>
    <t>ТОВ "Алан"</t>
  </si>
  <si>
    <t>Медведенко Олександр Сергійович</t>
  </si>
  <si>
    <t>Мудрий Володимир Миколайович</t>
  </si>
  <si>
    <t>ОСГІ, м. Одеса, 1971</t>
  </si>
  <si>
    <t>44</t>
  </si>
  <si>
    <t>ТОВ "Фоззі Фуд", ПП ТД "Мушкетер"</t>
  </si>
  <si>
    <t>Осацький Ігор Іванович</t>
  </si>
  <si>
    <t>15</t>
  </si>
  <si>
    <t>Овсов Павло Дмитрович</t>
  </si>
  <si>
    <t>ХЗВІ, м. Харків, 1983</t>
  </si>
  <si>
    <t>32</t>
  </si>
  <si>
    <t>Підгорний Андрій Борисович</t>
  </si>
  <si>
    <t>ДДАУ, м. Дніпропетровськ, 1994</t>
  </si>
  <si>
    <t>21</t>
  </si>
  <si>
    <t>Павленко Сергій Михайлович</t>
  </si>
  <si>
    <t>Регуцька Ніна Антонівна</t>
  </si>
  <si>
    <t>БСГІ, м. Біла Церква, 1974</t>
  </si>
  <si>
    <t>40</t>
  </si>
  <si>
    <t>ТОВ "Магрок", ПП "ЯківецьА.І.", ТОВ "Вало-Тімбер"</t>
  </si>
  <si>
    <t>Сліпко Руслан Анатолійович</t>
  </si>
  <si>
    <t>ТОВ "Омега"</t>
  </si>
  <si>
    <t>Стирнік Владислава Анатоліївна</t>
  </si>
  <si>
    <t>Старченко Наталія Вікторівна</t>
  </si>
  <si>
    <t>Теліженко Таїсія Валеріївна</t>
  </si>
  <si>
    <t>ТОВ "Метро Кеш енд Кері Україна", ФО-П "Рябцев О.В."</t>
  </si>
  <si>
    <t>Таряник Катерина Олександрівна</t>
  </si>
  <si>
    <t>ТОВ "Алан", ТОВ "Цехаве Корм ЛТД"</t>
  </si>
  <si>
    <t>Федоряко Дмитро Юрієвич</t>
  </si>
  <si>
    <t>ТОВ НВП "Голландські технології в тваринництві"</t>
  </si>
  <si>
    <t>37</t>
  </si>
  <si>
    <t>м. Дніпродзержинськ</t>
  </si>
  <si>
    <t>ФОП "Овчаренко Я.Б."</t>
  </si>
  <si>
    <t>м. Жовті Води</t>
  </si>
  <si>
    <t>Лисенко Оксана Іванівна</t>
  </si>
  <si>
    <t>ДДАУ,м. Дніпропетровськ, 2005</t>
  </si>
  <si>
    <t>ТОВ "Фудмережа"</t>
  </si>
  <si>
    <t>Соломко Евген Миколайович</t>
  </si>
  <si>
    <t>ОДАТ, м. Олександрія, 2002</t>
  </si>
  <si>
    <t>ДП "Агроцех "Жовторічанський"</t>
  </si>
  <si>
    <t>м. Кривий Ріг</t>
  </si>
  <si>
    <t>Безугла Наталія Анатоліївна</t>
  </si>
  <si>
    <t>МДАВМБ, м. Харків, 2010</t>
  </si>
  <si>
    <t>Колб Геннадій Вікторович</t>
  </si>
  <si>
    <t>БДАУ, м. Біла Церква, 2001</t>
  </si>
  <si>
    <t>Шаповалов Олександр Володимирович</t>
  </si>
  <si>
    <t>ДОТЧПСГІ, м. Дніпропетровськ, 1990</t>
  </si>
  <si>
    <t>Поустовський Костянтин Олександрович</t>
  </si>
  <si>
    <t>ДДАУ,м. Дніпропетровськ, 2006</t>
  </si>
  <si>
    <t>Репешко Інна Євгенівна</t>
  </si>
  <si>
    <t>БСГІ, м. Біла Церква, 1990</t>
  </si>
  <si>
    <t>ВАТ "ПГЗК МПК"</t>
  </si>
  <si>
    <t>Тітов Валентин Михайлович</t>
  </si>
  <si>
    <t>Діхтяренко Марина Степанівна</t>
  </si>
  <si>
    <t>ДОТЧППСГА, м. Дніпропетровськ, 1991</t>
  </si>
  <si>
    <t>ПП "Гаманков Ю.В."</t>
  </si>
  <si>
    <t>Дізенко Артем Олександрович</t>
  </si>
  <si>
    <t>м. Новомосковськ</t>
  </si>
  <si>
    <t>Мікуліна Надія Петрівна</t>
  </si>
  <si>
    <t>МДАВМ, м. Москва, 2011</t>
  </si>
  <si>
    <t>Лондарєва Софія Олегівна</t>
  </si>
  <si>
    <t>ДДАУ,м. Дніпропетровськ, 2012</t>
  </si>
  <si>
    <t>ФОП "Задорожній, ФОП "Трохимович"</t>
  </si>
  <si>
    <t>Загребельна Елеонора Юріївна</t>
  </si>
  <si>
    <t>ТОВ м/к "Мясна традиція", ТОВ Мясокомбінат "Дніпровські ковбаси", ТОВ "Експрес Фудс"</t>
  </si>
  <si>
    <t>Базарний Володимир Олександрович</t>
  </si>
  <si>
    <t>ХЗВІ, м. Харків, 1997</t>
  </si>
  <si>
    <t>ТОВ "ДУКО-ТЕХНІК-ПЛЮС"</t>
  </si>
  <si>
    <t>м. Нікополь</t>
  </si>
  <si>
    <t>м. Павлоград</t>
  </si>
  <si>
    <t>Горбатенко Тетяна Володимирівна</t>
  </si>
  <si>
    <t>ДДАУ,м. Дніпропетровськ, 2004</t>
  </si>
  <si>
    <t>Дніпропетровський район р-н</t>
  </si>
  <si>
    <t>Пузь Дмитро Миколайович</t>
  </si>
  <si>
    <t>ХЗВІ, м. Хорків, 1972</t>
  </si>
  <si>
    <t>ТОВ МК "Ювілейний"</t>
  </si>
  <si>
    <t>Ізбенко Олексій Дмитрович</t>
  </si>
  <si>
    <t>УСГА, м. Київ, 1960</t>
  </si>
  <si>
    <t>ТОВ ПЗФ "Зоря Дніпровська"</t>
  </si>
  <si>
    <t>Лимаренко Роман Євгенович</t>
  </si>
  <si>
    <t>ДДАУ,м. Дніпропетровськ, 2002</t>
  </si>
  <si>
    <t>ТОВ "Лідер"</t>
  </si>
  <si>
    <t>Москалець Тетяна Іванівна</t>
  </si>
  <si>
    <t>БДАУ, м. Біла Церква, 1988</t>
  </si>
  <si>
    <t>Сидельов Олександр Олександрович</t>
  </si>
  <si>
    <t>ТОВ "Єрмак -Голд"</t>
  </si>
  <si>
    <t>Жмайлик  Іван Сергійович</t>
  </si>
  <si>
    <t>ДДАУ,м. Дніпропетровськ, 2013</t>
  </si>
  <si>
    <t>Васильєва Надія Василівна</t>
  </si>
  <si>
    <t>ДДАЕУ, м. Дніпропетровськ, 2014</t>
  </si>
  <si>
    <t>ТОВ " Дніпро -Криль"</t>
  </si>
  <si>
    <t>Охмат Лариса Миколаївна</t>
  </si>
  <si>
    <t>ОСГІ, м. Одеса, 1997</t>
  </si>
  <si>
    <t xml:space="preserve"> ПП "Апрель Плюс"</t>
  </si>
  <si>
    <t>Нікопольський район</t>
  </si>
  <si>
    <t>Кірова Алла Дмитрівна</t>
  </si>
  <si>
    <t>БСГІ, м. Білгород, 1994</t>
  </si>
  <si>
    <t>ТОВ "П/К Дніпровський"</t>
  </si>
  <si>
    <t>Петечел Марина Олексіівна</t>
  </si>
  <si>
    <t>Магдалинівський район</t>
  </si>
  <si>
    <t>Стрижак Неоніла Леонідівна</t>
  </si>
  <si>
    <t>УСГА, м. Київ, 1982</t>
  </si>
  <si>
    <t>ТОВ "Агро-Овен"</t>
  </si>
  <si>
    <t>Сушко Костянтин Борисович</t>
  </si>
  <si>
    <t>Новомосковський район</t>
  </si>
  <si>
    <t>Журавель Сергій Дмитрович</t>
  </si>
  <si>
    <t>ХЗВІ, м. Хорків, 1983</t>
  </si>
  <si>
    <t>ПК "Голубівський" ТОВ Агро-Овен"</t>
  </si>
  <si>
    <t>Полуектова Зоя Петрівна</t>
  </si>
  <si>
    <t>МДАВМБ, м. Харків, 2009</t>
  </si>
  <si>
    <t>ПК "Марянівський" ТОВ Агро-Овен"</t>
  </si>
  <si>
    <t>Поляк Ігор Вікторович</t>
  </si>
  <si>
    <t>МДАВМБ , м. Харків, 2008</t>
  </si>
  <si>
    <t>ПП "Джаз"</t>
  </si>
  <si>
    <t>Павлоградський район</t>
  </si>
  <si>
    <t>Черкаська Наталія Іванівна</t>
  </si>
  <si>
    <t>ДДАУ,м. Дніпропетровськ, 1991</t>
  </si>
  <si>
    <t>ТОВ "Новоолександрівська заготконтора" (бойня)</t>
  </si>
  <si>
    <t>Петриківський район</t>
  </si>
  <si>
    <t>Лук'яненко Олег Олексійович</t>
  </si>
  <si>
    <t>ДТФ ПАТ  "Миронівський хлібопродукт" , ПРАТ "Оріль Лідер"</t>
  </si>
  <si>
    <t>Волчков Юрій Олександрович</t>
  </si>
  <si>
    <t>ХЗВІ , м. Харків, 1990</t>
  </si>
  <si>
    <r>
      <t>ПРАТ "Оріль Лідер"</t>
    </r>
    <r>
      <rPr>
        <sz val="10"/>
        <color theme="1"/>
        <rFont val="Times New Roman"/>
        <family val="1"/>
        <charset val="204"/>
      </rPr>
      <t xml:space="preserve"> ДТФ ПАТ  "Миронівський хлібопродукт" , ПРАТ "Оріль Лідер"</t>
    </r>
  </si>
  <si>
    <t>Онацький   Сергій Анатолійович</t>
  </si>
  <si>
    <t>ХЗВІ , м. Харків, 1997</t>
  </si>
  <si>
    <t>Сірко Юлія Олексіївна</t>
  </si>
  <si>
    <t>ДДАУ, м. Дніпропетровськ, 1991</t>
  </si>
  <si>
    <t>Кухаренко Валентин Григорович</t>
  </si>
  <si>
    <t>ДДАУ, м. Дніпропетровськ, 1993</t>
  </si>
  <si>
    <t xml:space="preserve">ДТФ ПАТ  "Миронівський хлібопродукт" </t>
  </si>
  <si>
    <t>Покровський район</t>
  </si>
  <si>
    <t>Лисюк Олена Іванівна</t>
  </si>
  <si>
    <t>НАУ, м. Київ, 1997</t>
  </si>
  <si>
    <t>ТОВ АФ "Обрій"</t>
  </si>
  <si>
    <t>Синельниківський район</t>
  </si>
  <si>
    <t>Середа Іван Якович</t>
  </si>
  <si>
    <t>ХЗВІ , м. Харків, 1989</t>
  </si>
  <si>
    <t>ТОВ "Тріада", ТОВ " Віртус - Трейд"</t>
  </si>
  <si>
    <t>Донецька область</t>
  </si>
  <si>
    <t>Артемівський район</t>
  </si>
  <si>
    <t>Мирошниченко Лідія Пантелеївна</t>
  </si>
  <si>
    <t>Шестакова Тетяна Леонідівна</t>
  </si>
  <si>
    <t>ПрАТ "Бахмутский аграрний союз"</t>
  </si>
  <si>
    <t>Шараєвська Ірина Вікторівна</t>
  </si>
  <si>
    <t>Харківський ЗВІ, 1978</t>
  </si>
  <si>
    <t>ООО "Фозі -Січ" супермаркет "Сільпо",ТОВ"Еко"</t>
  </si>
  <si>
    <t>Земляной Костянтин Миколайович</t>
  </si>
  <si>
    <t>Харківський зооветеринарний інститут, 1999</t>
  </si>
  <si>
    <t>ПрАТ "Бахмутський аграрний союз"</t>
  </si>
  <si>
    <t>Харківський зооветеринарний інститут, 2001</t>
  </si>
  <si>
    <t>Добропільський район</t>
  </si>
  <si>
    <t>Мариконь Ірина Іванівна</t>
  </si>
  <si>
    <t>Костянтинівський район</t>
  </si>
  <si>
    <t>Ященко Світлана Геннадіївна</t>
  </si>
  <si>
    <t>Луганський національний аграрний університет, 2006</t>
  </si>
  <si>
    <t>ПрАТ "Український бекон"</t>
  </si>
  <si>
    <t>Шитікова Світлана Леонідівна</t>
  </si>
  <si>
    <t>Воронезький сільськогосподарський інститут, 1990</t>
  </si>
  <si>
    <t>ТОВ "Восток-Агро"</t>
  </si>
  <si>
    <t>Слов’янський район</t>
  </si>
  <si>
    <t>Маслій Михайло Вікторович</t>
  </si>
  <si>
    <t>ЧП "Житкова О.І."</t>
  </si>
  <si>
    <t>Олександрівський район</t>
  </si>
  <si>
    <t>Тосхопаран Любов Петрівна</t>
  </si>
  <si>
    <t>Харківський ЗВІ, 1975</t>
  </si>
  <si>
    <t>38</t>
  </si>
  <si>
    <t xml:space="preserve">ПП "Погосян К.Ш." </t>
  </si>
  <si>
    <t>Красноармійський район</t>
  </si>
  <si>
    <t>Колдун Андрій Володимирович</t>
  </si>
  <si>
    <t>ДЗВА, м. Харків, 2005</t>
  </si>
  <si>
    <t>Махніборода Андрій Сергійович</t>
  </si>
  <si>
    <t>Дніпропетровський ДАУ, 2006</t>
  </si>
  <si>
    <t>Ричкова Валентина Миколаївна</t>
  </si>
  <si>
    <t>ТОВ "ЕКО"             м. Красноармійськ, м. Димитрів</t>
  </si>
  <si>
    <t>Рижкова Тетяна Василівна</t>
  </si>
  <si>
    <t xml:space="preserve">Харківський зооветеринарний інститут 1980 </t>
  </si>
  <si>
    <t>ТОВ "Наша фірма плюс", ФОП "Багірян С.А.", ФОП "Калачян С.Д. "</t>
  </si>
  <si>
    <t>Сирих Ігор      Євгенович</t>
  </si>
  <si>
    <t>Харківський зооветеринарний інститут, 1998</t>
  </si>
  <si>
    <t xml:space="preserve">13             </t>
  </si>
  <si>
    <t xml:space="preserve">ПрАТ "АПК-Інвест" </t>
  </si>
  <si>
    <t>Московська державна академія ветеринарної медицини і біотехнології імені К.І. Скрябіна, 2012</t>
  </si>
  <si>
    <t>ТОВ "Новомосковський м'ясокомбінат"</t>
  </si>
  <si>
    <t>Ясинуватський район</t>
  </si>
  <si>
    <t>Ліновецька Ірина Вікторівна</t>
  </si>
  <si>
    <t>Дніпропетровський ДАУ, 1996</t>
  </si>
  <si>
    <t xml:space="preserve">ПП "Ванжа" </t>
  </si>
  <si>
    <t>Харківський ЗВІ, 1998</t>
  </si>
  <si>
    <t>Волновахський район</t>
  </si>
  <si>
    <t>Кожевнік Ірина Яківна</t>
  </si>
  <si>
    <t>Харківський ЗВІ, 1987</t>
  </si>
  <si>
    <t>ТОВ "Волновахські ковбаси"</t>
  </si>
  <si>
    <t>Хваліц Степан Іванович</t>
  </si>
  <si>
    <t>Харківський ЗВІ, 1971</t>
  </si>
  <si>
    <t>ПП "Бухтіяров"</t>
  </si>
  <si>
    <t xml:space="preserve">Момот Валентин Васильович </t>
  </si>
  <si>
    <t>ХЗВІ, 1991</t>
  </si>
  <si>
    <t>30</t>
  </si>
  <si>
    <t xml:space="preserve">ТОВ "Маріупольська Птахофабріка" </t>
  </si>
  <si>
    <t>Вілянська Лариса Іванівна</t>
  </si>
  <si>
    <t>ХЗВІ, 1983</t>
  </si>
  <si>
    <t>ПрАТ  "Діанівська птахофабрика"</t>
  </si>
  <si>
    <t>Першотравневий район</t>
  </si>
  <si>
    <t>Джеломанов Сергій Олександрович</t>
  </si>
  <si>
    <t>Донський ДАУ, 1995</t>
  </si>
  <si>
    <t>ТОВ "Фориця"</t>
  </si>
  <si>
    <t>м. Маріуполь</t>
  </si>
  <si>
    <t>Ровенський Олександр Сергійович</t>
  </si>
  <si>
    <t>Харківська ДЗВА, 2005</t>
  </si>
  <si>
    <t>ТОВ "Фоззі-Фуд"</t>
  </si>
  <si>
    <t>Кисельова Марина Борисівна</t>
  </si>
  <si>
    <t>ТОВ "Метро Кеш-Енд-Кері Україна"</t>
  </si>
  <si>
    <t>Кулікова Інна Сергіївна</t>
  </si>
  <si>
    <t>Омський інститут ветмедицини, 1993</t>
  </si>
  <si>
    <t>ТОВ "Контініум-трейд"</t>
  </si>
  <si>
    <t>Лиманська Тетяна Аркадіївна</t>
  </si>
  <si>
    <t>Харківський ЗВІ, 1981</t>
  </si>
  <si>
    <t>Литовченко Олександр Анатолійович</t>
  </si>
  <si>
    <t>Донський державний аграрний університет, 1999</t>
  </si>
  <si>
    <t>Шахраюк Андрій Федорович</t>
  </si>
  <si>
    <t>УСГА, м. Київ, 1972</t>
  </si>
  <si>
    <t>ФОП Ковинєв В.В., ФОП Горячкин Т.О.,  ПП "Даніїл-логістік"</t>
  </si>
  <si>
    <t>Курачицький Григорій Сергійович</t>
  </si>
  <si>
    <t>Азалієв Олександр Ілліч</t>
  </si>
  <si>
    <t>Донський сільськогосподарський інститут, 1979</t>
  </si>
  <si>
    <t>Фонотов Віктор Олексійович</t>
  </si>
  <si>
    <t>Харківський ЗВІ, 1994</t>
  </si>
  <si>
    <t xml:space="preserve">ТОВ "М’ясне ремесло" </t>
  </si>
  <si>
    <t>Дніпропетровський ДАУ, 2001</t>
  </si>
  <si>
    <t>м. Краматорськ</t>
  </si>
  <si>
    <t>Розвальська Світлана Миколаївна</t>
  </si>
  <si>
    <t>Курська державна с/г академія, 2001</t>
  </si>
  <si>
    <t>ТОВ "Наша фірма плюс",</t>
  </si>
  <si>
    <t>Мазур Світлана Сергіївна</t>
  </si>
  <si>
    <t>Рубайло Олексій Вікторович</t>
  </si>
  <si>
    <t>Ставропольська державна с/г академія, 1997</t>
  </si>
  <si>
    <t xml:space="preserve">ВККП "М’ясопромторг",  ФОП Федунова Н.Ф., ФОП Єгоров Ф.Г., </t>
  </si>
  <si>
    <t>Юрченко Інна Миколаївна</t>
  </si>
  <si>
    <t>Харківський ЗВІ, 1996</t>
  </si>
  <si>
    <t>м. Костянтинівка</t>
  </si>
  <si>
    <t>Ломова Тетяна Миколаївна</t>
  </si>
  <si>
    <t>Московська державна академія ветеринарної медицини і біотехнологій ім. К.І. Скрябіна, 2008</t>
  </si>
  <si>
    <t>Житомирська область</t>
  </si>
  <si>
    <t>Чиж Віктор Володимирович</t>
  </si>
  <si>
    <t>Житомирський с \г  інститут, 1992</t>
  </si>
  <si>
    <t>ТОВ "Еко Бекон"</t>
  </si>
  <si>
    <t>Гриченко Вадим Анатолійович</t>
  </si>
  <si>
    <t>Державний агроекологічний університет, м.Житомир, 2002</t>
  </si>
  <si>
    <t xml:space="preserve">Стовпнюк Леонід Григорович </t>
  </si>
  <si>
    <t xml:space="preserve"> Білоцерківський с\г інститут, 1994</t>
  </si>
  <si>
    <t xml:space="preserve"> ТОВ"Бердичівська ковбасна фабрика ", ТОВ "Три медведі"</t>
  </si>
  <si>
    <t>Державний агроекологічний університет, м.Житомир, 2001</t>
  </si>
  <si>
    <t>Шевчук Сергій Леонідович</t>
  </si>
  <si>
    <t>Жовтовський Олександр Анатолійовияч</t>
  </si>
  <si>
    <t>Білоцерківський  державний аграрний університет, 2006</t>
  </si>
  <si>
    <t>ТОВ "Агропродукт"</t>
  </si>
  <si>
    <t>Бугира Юрій Петрович</t>
  </si>
  <si>
    <t>Державна агроекологічна академія, м.Житомир, 1997</t>
  </si>
  <si>
    <t>Підвисоцька  Тетьяна Володимирівна</t>
  </si>
  <si>
    <t>Білоцерківський національний аграрний університет, 2007</t>
  </si>
  <si>
    <t>Миколюк Андрій Петрович</t>
  </si>
  <si>
    <t>Державна агроекологічна академія, м.Житомир, 1996</t>
  </si>
  <si>
    <t xml:space="preserve"> ТОВ СП "Нібулон"</t>
  </si>
  <si>
    <t>Седляр Сергій Борисович</t>
  </si>
  <si>
    <t xml:space="preserve">ТОВ "Чуднів - бекон" </t>
  </si>
  <si>
    <t>Кужелюк Віктор Володимирович</t>
  </si>
  <si>
    <t>Державний агроекологвчний університет,м.Житомир, 2004</t>
  </si>
  <si>
    <t>Державна агроекологічна академія, м.Житомир, 2000</t>
  </si>
  <si>
    <t>Прокопчук Людмила Іванівна</t>
  </si>
  <si>
    <t>Новоград Волинський район</t>
  </si>
  <si>
    <t>Боревич Семен Людвігович</t>
  </si>
  <si>
    <t>Українська с\г академія, м.Київ, 1972</t>
  </si>
  <si>
    <t>Новоград -  Волинське підприємство райспоживспілки "Заготпромторг"</t>
  </si>
  <si>
    <t>Христюк Вадим Валентинович</t>
  </si>
  <si>
    <t>Куля Оксана Іванівна</t>
  </si>
  <si>
    <t>Овруцький район‎</t>
  </si>
  <si>
    <t>Васильчук Алла Петрівна</t>
  </si>
  <si>
    <t>Національний аграрний університет,м.Київ, 1995</t>
  </si>
  <si>
    <t>ФОП "Федоренко "</t>
  </si>
  <si>
    <t>Демянчук Ярослав Васильович</t>
  </si>
  <si>
    <t>Житомирська агроекологічна академія, 2004</t>
  </si>
  <si>
    <t xml:space="preserve">ТОВ "Брусилів мясо" </t>
  </si>
  <si>
    <t>м. Житомир</t>
  </si>
  <si>
    <t>Павловський Ігор Сергійович</t>
  </si>
  <si>
    <t>Державний агроекологічний університет м. Житомир, 2003</t>
  </si>
  <si>
    <t>ТОВ "Житомирський мясокомбінат"</t>
  </si>
  <si>
    <t>Стрельченко Володимир Миколайович</t>
  </si>
  <si>
    <t>Державний агроекологічний університет,м.Житомир, 2003</t>
  </si>
  <si>
    <t>Халепа Ольга Миклаївна</t>
  </si>
  <si>
    <t>Державний агроекологічний університет,м.Житомир, 2005</t>
  </si>
  <si>
    <t>ТОВ "ЕКО"</t>
  </si>
  <si>
    <t xml:space="preserve">Шевчук Олександр Леонідович </t>
  </si>
  <si>
    <t>Державний агроекологічний університет,м.Житомир, 2008</t>
  </si>
  <si>
    <t>ПП ТВД "Універсал - Продукт"</t>
  </si>
  <si>
    <t>Окончик Микола Миколайович</t>
  </si>
  <si>
    <t>Державний агроекологічний університет,м.Житомир, 2012</t>
  </si>
  <si>
    <t>Білоцерківський аграрний університет, 2008</t>
  </si>
  <si>
    <t>ПП "Колос"</t>
  </si>
  <si>
    <t>Державний агроекологічний університет м. Житомир 2004</t>
  </si>
  <si>
    <t>Грибан Руслан Миколайович</t>
  </si>
  <si>
    <t>Закарпатська область</t>
  </si>
  <si>
    <t>м.Ужгород</t>
  </si>
  <si>
    <t xml:space="preserve">Рішко Микола Миколайович </t>
  </si>
  <si>
    <t xml:space="preserve"> „Торговий дім Макуха” , ПП Пересоляк,  супермаркет „Дастор” та «Велмаркет»; ТОВ "Фоззі Фуд" супермакети "Сільпо" вул. Швабська, ген.Свободи, Минайська</t>
  </si>
  <si>
    <t>Шиб Іван Олексійович</t>
  </si>
  <si>
    <t xml:space="preserve">ДО „Укрпродконтракт”, </t>
  </si>
  <si>
    <t>Геревич Дмитро Васильович</t>
  </si>
  <si>
    <t>ТОВ «ПМК-10», супермаркети «Вопак» вул. Бестужева,9, Легоцького, 19, Капушанська, 35 і Яроцького,2; ковбасний цех ФОП Кузьма О.Й.</t>
  </si>
  <si>
    <t>Папп Степан Федорович</t>
  </si>
  <si>
    <t>Львівська академія ветеринарної медицини, 1980</t>
  </si>
  <si>
    <t>ковбасний цех ФОП Берьозкіна Л.Б; мясний цех ПП Григорян К.Г.</t>
  </si>
  <si>
    <t>Ампольська Світлана Володимирівна</t>
  </si>
  <si>
    <t>ТЗОВ «Маркет Рітейл» супермаркет “Барва”</t>
  </si>
  <si>
    <t>м.Мукачево</t>
  </si>
  <si>
    <t>Крайзман Михайло Морович</t>
  </si>
  <si>
    <t xml:space="preserve">Ковбасний цех - ТзОВ „Імпульс” 
вул. Менделєєва, 3а
</t>
  </si>
  <si>
    <t>Гелебрант Йосип Йосипович</t>
  </si>
  <si>
    <t>Котубей Тетяна Андріївна</t>
  </si>
  <si>
    <t xml:space="preserve">ТзОВ «Мукачівський міськкоопторг» вул. І Франка бічна 14
</t>
  </si>
  <si>
    <t>Виноградівський район</t>
  </si>
  <si>
    <t>Дірей Ганна Михайлівна</t>
  </si>
  <si>
    <t>Львівський зооветеринарний інститут, 1988</t>
  </si>
  <si>
    <t>кулінарний цех ТОВ "Маркет Рітейл"</t>
  </si>
  <si>
    <t>Іршавський район</t>
  </si>
  <si>
    <t>Попдякуник Олександр Олександрович</t>
  </si>
  <si>
    <t>Львівський зооветеринарний інститут 1983</t>
  </si>
  <si>
    <t>Забійний пункт Білківське споживче товариство, супермаркет ТОВ "Маркет Рітейл"</t>
  </si>
  <si>
    <t>Мукачівський район</t>
  </si>
  <si>
    <t>Делеган Юлія Генадієвна</t>
  </si>
  <si>
    <t>Харківська Зооветеринарна академія, 2014</t>
  </si>
  <si>
    <t>Мясопереробний цех "Світ мяса"</t>
  </si>
  <si>
    <t>Лендєл Іван Іванович</t>
  </si>
  <si>
    <t>Львівський ЗВІ, 1993</t>
  </si>
  <si>
    <t>Бойня ТзОВ  "Гарт "</t>
  </si>
  <si>
    <t>Мучичка Михайло Михайлович</t>
  </si>
  <si>
    <t>ММГУ, 1985</t>
  </si>
  <si>
    <t>26</t>
  </si>
  <si>
    <t>Ковбасний цех ПП "Сабов Д.Д."</t>
  </si>
  <si>
    <t>Рахівський район</t>
  </si>
  <si>
    <t>Галясок Вікторія Павлівна</t>
  </si>
  <si>
    <t>ФГ "Агроспол"</t>
  </si>
  <si>
    <t>Тячівський район</t>
  </si>
  <si>
    <t>Продан Василь Васильович</t>
  </si>
  <si>
    <t>Бойня ФОП Слободяник О.Ж.</t>
  </si>
  <si>
    <t>Деяк Володимир Володимирович</t>
  </si>
  <si>
    <t>СупермаркетТзОВ «Маркет Рітейл», мясопереробний комбінат (цех малої потужності) ФОП Футько І.І.</t>
  </si>
  <si>
    <t xml:space="preserve">Хустський район </t>
  </si>
  <si>
    <t>Томищ Олексій Васильович</t>
  </si>
  <si>
    <t>ЛАВМ ім. Гжицького, ветеринарна медицина</t>
  </si>
  <si>
    <t>Лях Петро Михайлович</t>
  </si>
  <si>
    <t>ЗАТ “Хустський м’ясокомбінат”</t>
  </si>
  <si>
    <t>Карабиньош Іван Михайлович</t>
  </si>
  <si>
    <t>Ковбасний цех ФОП Гнепа М.М., ФГ "Соймик"</t>
  </si>
  <si>
    <t>Медвідь Світлана Михайлівна</t>
  </si>
  <si>
    <t>ТзОВ «Маркет Рітейл» с/м «Барва», ковбасний цех пп Гречка В.В. с.Іза</t>
  </si>
  <si>
    <t>Сейпі Ольга Петрівна</t>
  </si>
  <si>
    <t>Львівський зооветеринарний інститут</t>
  </si>
  <si>
    <t>Ковбасний цех ПП Демеш М.Й., Ковбасний цех ФОП Михальчук О.Й</t>
  </si>
  <si>
    <t>Онофрей Михайло Іванович</t>
  </si>
  <si>
    <t>ПП Пригара П.Й.; ковбасний цех ФГ "Микулець"</t>
  </si>
  <si>
    <t>1) загальна кількість суб’єктів господарювання, на яких здійснюються державний контроль - 43
2) загальна кількість уповноважених осіб - 22</t>
  </si>
  <si>
    <t xml:space="preserve"> ЛЗІ м.Львів, 1978
</t>
  </si>
  <si>
    <t>Львівська академія ветеринарної медицини, 1993</t>
  </si>
  <si>
    <t>ЛНАВМ, 2011</t>
  </si>
  <si>
    <t>Львівський зооветеринарний інститут, 1985</t>
  </si>
  <si>
    <t>Білоцерківський с/г інститут, 1976</t>
  </si>
  <si>
    <t>ЛНУВМ та БТ Львів магістр вет.медицини, 2012</t>
  </si>
  <si>
    <t>Українська с/г Академія, 1992</t>
  </si>
  <si>
    <t>ЛНАВМ м.Львів, 2007</t>
  </si>
  <si>
    <t>ЛНАВМ, м. Львів, 2005</t>
  </si>
  <si>
    <t>ЛНАВМ, м. Львів, 2009</t>
  </si>
  <si>
    <t>Запорізька область</t>
  </si>
  <si>
    <t>Бердянський район</t>
  </si>
  <si>
    <t>Кравченко Володимир Миколайович</t>
  </si>
  <si>
    <t>УСХА, м. Київ, 1972</t>
  </si>
  <si>
    <t>ТОВ "ТБ"Грація"</t>
  </si>
  <si>
    <t>Василівський район</t>
  </si>
  <si>
    <t>Мірошниченко Микола Михайлович</t>
  </si>
  <si>
    <t>ТОВ "Бекон Січ"</t>
  </si>
  <si>
    <t>Веселівський район</t>
  </si>
  <si>
    <t>Кваша Ірина Олександрівна</t>
  </si>
  <si>
    <t xml:space="preserve">13 </t>
  </si>
  <si>
    <t>Вільнянський район</t>
  </si>
  <si>
    <t>Шкабарня Євген Євгенович</t>
  </si>
  <si>
    <t>Дніпропетровський ДАУ, 2008</t>
  </si>
  <si>
    <t>ТОВ "Агропром 2010"</t>
  </si>
  <si>
    <t>Сокол Анатолій Миколайович</t>
  </si>
  <si>
    <t>Кримський аграрно-технологічний університет, 2008</t>
  </si>
  <si>
    <t>ФОП Тараканець О.І.</t>
  </si>
  <si>
    <t>Бардієнко В’ячеслав Вікторович</t>
  </si>
  <si>
    <t>Кубанський с/г інститут, 1988</t>
  </si>
  <si>
    <t>ТОВ "ПЖК – Запоріжжя"</t>
  </si>
  <si>
    <t>Запорізький район</t>
  </si>
  <si>
    <t>Пирз Елеонора Олександрівна</t>
  </si>
  <si>
    <t>УСХА, м. Київ, 1992</t>
  </si>
  <si>
    <t>ПП "І-ДІАЛ", ТОВ "Продрезерв-Україна"</t>
  </si>
  <si>
    <t>Кам’янсько - Дніпровський район</t>
  </si>
  <si>
    <t>Кара Алі Ібраімович</t>
  </si>
  <si>
    <t>Кримський державний аграрний університет, 1999</t>
  </si>
  <si>
    <t>ФОП Солодка О.Т.</t>
  </si>
  <si>
    <t>Хамандрик Володимир Зіновійович</t>
  </si>
  <si>
    <t>Одеський державний аграрний університет, 2002</t>
  </si>
  <si>
    <t xml:space="preserve"> ПАТ "Племзавод "Степний"</t>
  </si>
  <si>
    <t>Коростій Олександр Анатолійович</t>
  </si>
  <si>
    <t>ФДОЗВПО "Московська Державна академія ветеринарної медицини і біотехнології ім.. К.І. Скрябіна", 2011</t>
  </si>
  <si>
    <t>ПАТ "Племзавод "Степний"</t>
  </si>
  <si>
    <t>Оріхівський район</t>
  </si>
  <si>
    <t>Дерев’янко Іван Олексійович</t>
  </si>
  <si>
    <t>ПП "Фірма "Езра"</t>
  </si>
  <si>
    <t>Пологівський район</t>
  </si>
  <si>
    <t>Євтушенко Володимир Петрович</t>
  </si>
  <si>
    <t>Львівський ЗВІ, 1990</t>
  </si>
  <si>
    <t>16</t>
  </si>
  <si>
    <t>ТОВ "Крок"</t>
  </si>
  <si>
    <t>Токмацький район</t>
  </si>
  <si>
    <t>Лисенко Ніна Іванівна</t>
  </si>
  <si>
    <t>Білоцерківський с/г інститут, 1972</t>
  </si>
  <si>
    <t>43</t>
  </si>
  <si>
    <t>МПП ТОВ "Ук Лан"</t>
  </si>
  <si>
    <t>Співак Світлана Миколаївна</t>
  </si>
  <si>
    <t>Харківська зооветакадемія у 2008</t>
  </si>
  <si>
    <t>ТОВ"ППК "Запорізький"</t>
  </si>
  <si>
    <t>м. Бердянськ</t>
  </si>
  <si>
    <t>Молотков Ігор Володимирович</t>
  </si>
  <si>
    <t>Вологодський молочний інститут, 1987</t>
  </si>
  <si>
    <t>ТОВ "БКПХ "Екстра"</t>
  </si>
  <si>
    <t>Панасенко Андрій Валерійович</t>
  </si>
  <si>
    <t>Бєлгородська ДСА, 2008</t>
  </si>
  <si>
    <t>ТОВ "Бердянські ковбаси"</t>
  </si>
  <si>
    <t>Ларченко Сергій Віталійович</t>
  </si>
  <si>
    <t>Харківській ЗВІ, 1989</t>
  </si>
  <si>
    <t>м. Запоріжжя</t>
  </si>
  <si>
    <t>Головачов Іван Дмитрович</t>
  </si>
  <si>
    <t>Горобинська Світлана Олексіївна</t>
  </si>
  <si>
    <t>Хлус Максим Сергійович</t>
  </si>
  <si>
    <t>Харківський ЗВІ, 2001</t>
  </si>
  <si>
    <t>ТОВ "Народна марка"</t>
  </si>
  <si>
    <t xml:space="preserve">Мануйлова Олена Павлівна </t>
  </si>
  <si>
    <t xml:space="preserve">Дніпропетровський державний аграрний університет, 1996 </t>
  </si>
  <si>
    <t xml:space="preserve">22 </t>
  </si>
  <si>
    <t>м. Мелітополь</t>
  </si>
  <si>
    <t>Голуб Людмила Пилипівна</t>
  </si>
  <si>
    <t>ПАТ "Мелітопольський м-т"</t>
  </si>
  <si>
    <t>Гасай Лариса Вікторівна</t>
  </si>
  <si>
    <t>Московський ДІММП, 1977</t>
  </si>
  <si>
    <t>Івано-Франківська  область</t>
  </si>
  <si>
    <t>Богородчанський район</t>
  </si>
  <si>
    <t>Кузишин Ірина Дмитрівна</t>
  </si>
  <si>
    <t>Львівський ЗВІ, 1982</t>
  </si>
  <si>
    <t>м. Болехів</t>
  </si>
  <si>
    <t>Досин Ярослав Михайлович</t>
  </si>
  <si>
    <t>Львівський ЗВІ, 1987</t>
  </si>
  <si>
    <t xml:space="preserve">ПП Копило                                </t>
  </si>
  <si>
    <t xml:space="preserve">Галицький район                 </t>
  </si>
  <si>
    <t>Козак Михайло Михайлович</t>
  </si>
  <si>
    <t>Львівський ЗВІ, 1981</t>
  </si>
  <si>
    <t>Львівський ЗВІ, 1991</t>
  </si>
  <si>
    <t>Перепічка Марія Леонівна</t>
  </si>
  <si>
    <t>Львівський ЗВІ, 1992</t>
  </si>
  <si>
    <t>ПЗВКП "Еліта"</t>
  </si>
  <si>
    <t>Кучинський Володимир Богданович</t>
  </si>
  <si>
    <t xml:space="preserve"> ПП  Нояровський Р.Я.</t>
  </si>
  <si>
    <t>Долинський район</t>
  </si>
  <si>
    <t>Гаджун Іван Павлович</t>
  </si>
  <si>
    <t>Львівський національний університет ветеринарної медицини та біотехнологій, 2009</t>
  </si>
  <si>
    <t xml:space="preserve">   ПП "Ромен-Долина"</t>
  </si>
  <si>
    <t>Клименко Оксана Йосипівна</t>
  </si>
  <si>
    <t>ДАЕА,  Житомир, 1996</t>
  </si>
  <si>
    <t>19</t>
  </si>
  <si>
    <t>ТзОВ "Аванта-ІФ"Колібріс цех п/ф ( вул Незалежності,3а.)                      ТзОВ "555-ТМ" Колібріс  цех п/ф (вул Грушевського ,7)</t>
  </si>
  <si>
    <t>Калуський район</t>
  </si>
  <si>
    <t>Яніцький Володимир Йосипович</t>
  </si>
  <si>
    <t>Львівський НВУ, 1991</t>
  </si>
  <si>
    <t>ПП Луців О.О.</t>
  </si>
  <si>
    <t>Савка Степанія Павлівна</t>
  </si>
  <si>
    <t>Львівський ЗВІ, 1989</t>
  </si>
  <si>
    <t>31</t>
  </si>
  <si>
    <t>ПП Данилів</t>
  </si>
  <si>
    <t>Коломийський район</t>
  </si>
  <si>
    <t>Кіш Марія Іванівна</t>
  </si>
  <si>
    <t>ПП Блашків В.П.</t>
  </si>
  <si>
    <t>Марусик Дарія Федорівна</t>
  </si>
  <si>
    <t>ПП Григорчук М.М. , ПП Бурлюк В.М.</t>
  </si>
  <si>
    <t>Максим’юк Іван Миколайович</t>
  </si>
  <si>
    <t>Львівський ЗВІ, 1985</t>
  </si>
  <si>
    <t>ПП "Гермес" , ПП Ласійчук К.М.</t>
  </si>
  <si>
    <t>Гаврищук Іван Олексійович</t>
  </si>
  <si>
    <t xml:space="preserve">    ДАТУ, Кам’янець-Подільський, 2007</t>
  </si>
  <si>
    <t>ПП " Біос", ПП Шпарик</t>
  </si>
  <si>
    <t>Зваридчук Ігор Дмитрович</t>
  </si>
  <si>
    <t>Львівський ЗВІ, 1983</t>
  </si>
  <si>
    <t>ПП Гладуник С. В.</t>
  </si>
  <si>
    <t>Жолоб Іван Михайлович</t>
  </si>
  <si>
    <t>ПФ "Нива"</t>
  </si>
  <si>
    <t>Іванюк Михайло Іванович</t>
  </si>
  <si>
    <t>Львівський ЗВІ, 1972</t>
  </si>
  <si>
    <t>ПП Головатюк В М., ПП Гальчук А.П.</t>
  </si>
  <si>
    <t>Слободян Богдан Дмитрович</t>
  </si>
  <si>
    <t>ПП  Живачук М.І.</t>
  </si>
  <si>
    <t>Марусик Андрій Андрійович</t>
  </si>
  <si>
    <t>Львівська АВМ, 2002</t>
  </si>
  <si>
    <t>ПП Туліка К.Д.</t>
  </si>
  <si>
    <t>Марусик Андрій Дмитрович</t>
  </si>
  <si>
    <t>МПЦ ФГ "ДелСо"</t>
  </si>
  <si>
    <t>Лазарович Василь Дмитрович</t>
  </si>
  <si>
    <t xml:space="preserve">СТзОВ "Корнич"забій птиці, МПП ФГ "Прометей" ,                                                       СТзОВ "Корнич" забій худоби </t>
  </si>
  <si>
    <t>Хома Надія Осипівна</t>
  </si>
  <si>
    <t>Львівський ЗВІ, 1980</t>
  </si>
  <si>
    <t>36</t>
  </si>
  <si>
    <t>ПП Стефанців Р.В. ,ТзОВ  "Прут АСМ"</t>
  </si>
  <si>
    <t>м. Коломия</t>
  </si>
  <si>
    <t>Дмитрук Роман Юрійович</t>
  </si>
  <si>
    <t>Томащук Сергій Романович</t>
  </si>
  <si>
    <t>Подільська ДАТА, 2001</t>
  </si>
  <si>
    <t>ТзОВ "555" -ТМ "Колібріс"магазин 1, ТзОВ "555"--ТМ " Колібріс" магазин 2, , ТзОВ "Пакко Холдинг"</t>
  </si>
  <si>
    <t>Косівський район</t>
  </si>
  <si>
    <t>Урбанович Дмитро Михайлович</t>
  </si>
  <si>
    <t xml:space="preserve">ПП  Табахарнюк </t>
  </si>
  <si>
    <t>Рогатинський район</t>
  </si>
  <si>
    <t>Ішаков Дмитро Юрійович</t>
  </si>
  <si>
    <t>Львівська НАВМ, 2006</t>
  </si>
  <si>
    <t xml:space="preserve">ДП МК " Росана", ХЗП "Струмок", </t>
  </si>
  <si>
    <t>Фокшанська Наталія Ярославівна</t>
  </si>
  <si>
    <t>Львівська ДАВМ, 1999</t>
  </si>
  <si>
    <t>ДП МК "Росана"</t>
  </si>
  <si>
    <t>Любезний Любомир Миколайович</t>
  </si>
  <si>
    <t>Подільська ДАТА, 1996</t>
  </si>
  <si>
    <t>ГВП "Дністер", ПП Шумська, ТзОВ"Букачівці  Гласс",                                             ПП "Торнадо Захід" , ПП "Заготпродукт", ПП "Вишнівські ковбаси"</t>
  </si>
  <si>
    <t>Мушинська Марія Василівна</t>
  </si>
  <si>
    <t>ПП "Торнадо Захід" , ПП "Заготпродукт"</t>
  </si>
  <si>
    <t>Рожнятівський район</t>
  </si>
  <si>
    <t>Яковенко Олександра Іванівна</t>
  </si>
  <si>
    <t>ПП Христонько, ППЛяхович, ПП Кравець</t>
  </si>
  <si>
    <t>Cабан Ольга Володимирівна</t>
  </si>
  <si>
    <t>18</t>
  </si>
  <si>
    <t>Снятинський район</t>
  </si>
  <si>
    <t>Столиця Надія Миколаївна</t>
  </si>
  <si>
    <t>ТзОВ ВКФ "Варто"</t>
  </si>
  <si>
    <t>Демчук Руслана Йосипівна</t>
  </si>
  <si>
    <t>Львівська АВМ, 1997</t>
  </si>
  <si>
    <t xml:space="preserve">16 </t>
  </si>
  <si>
    <t>ТзОВ "Аванта-ІФ" крамниця "Колібріс"№32 м. Снятин,                           ТзОВ "Птахофабрика Снятинська нова"</t>
  </si>
  <si>
    <t>Вакалюк Ігор Петрович</t>
  </si>
  <si>
    <t>Подільська ДАТА, 2002</t>
  </si>
  <si>
    <t xml:space="preserve">12 </t>
  </si>
  <si>
    <t xml:space="preserve">ТзОВ "Аванта-ІФ" крамниця"Колібріс" № 47смт. Заболотів </t>
  </si>
  <si>
    <t>Лугова Тамара Григорівна</t>
  </si>
  <si>
    <t>Львівський ЗВІ, 1970</t>
  </si>
  <si>
    <t>ПП "Явір", "М"ясний двір",</t>
  </si>
  <si>
    <t>Шулепа Василь Степанович</t>
  </si>
  <si>
    <t>Львівська ДАВМ, 2003</t>
  </si>
  <si>
    <t>ТзОВ "Птахофабрика Снятинська Нова"</t>
  </si>
  <si>
    <t>Федюк Іван Павлович</t>
  </si>
  <si>
    <t>Кам’янець-Подільський с-г. інститут, 1986</t>
  </si>
  <si>
    <t xml:space="preserve">ПП Войчук, </t>
  </si>
  <si>
    <t>Остафійчук Любомир Іванович</t>
  </si>
  <si>
    <t>ТОВ "Птахофабрика Снятинська Нова"</t>
  </si>
  <si>
    <t>Тисменицький район</t>
  </si>
  <si>
    <t>Хомин Іван Дмитрович</t>
  </si>
  <si>
    <t xml:space="preserve">Львівський ЗВІ, 1996 </t>
  </si>
  <si>
    <t>Львівський ЗВІ, 1979</t>
  </si>
  <si>
    <t>Павлишин Ярема Миронович</t>
  </si>
  <si>
    <t>Дорошенко Тарас Богданович</t>
  </si>
  <si>
    <t>Львівська НАВМ, 2005</t>
  </si>
  <si>
    <t xml:space="preserve">Брудна Галина Петрівна </t>
  </si>
  <si>
    <t>Львівський національний університет ветеринарної медицини та біотехнологій, 2011</t>
  </si>
  <si>
    <t>Подільська ДАТА, 1998</t>
  </si>
  <si>
    <t>Тлумацький район</t>
  </si>
  <si>
    <t>Челяк Василь Васильович</t>
  </si>
  <si>
    <t xml:space="preserve">ТзОВ "М’ясодар"                 </t>
  </si>
  <si>
    <t>Городенківський район</t>
  </si>
  <si>
    <t>Львівський ЗВІ, 1975</t>
  </si>
  <si>
    <t xml:space="preserve">Сенів Олександра Михайлівна </t>
  </si>
  <si>
    <t>Московська  державна академія  ветмедицини і біотехнології, 2011</t>
  </si>
  <si>
    <t>Діка Василь Іванович</t>
  </si>
  <si>
    <t xml:space="preserve">ТзОВ"ВО "Укріндик" </t>
  </si>
  <si>
    <t>м. Івано-Франківськ</t>
  </si>
  <si>
    <t xml:space="preserve">Сем"янчук Світлана Василівна </t>
  </si>
  <si>
    <t>Львівська АВМ ,2007</t>
  </si>
  <si>
    <t xml:space="preserve">Туз Віра Володимирівна </t>
  </si>
  <si>
    <t xml:space="preserve">Бабій Юрій Олексійович </t>
  </si>
  <si>
    <t>Львівський ЗВІ, 1971</t>
  </si>
  <si>
    <t xml:space="preserve">Кудла Руслан Миколайович </t>
  </si>
  <si>
    <t>НАУм.Київ 1996</t>
  </si>
  <si>
    <t xml:space="preserve">Свачій Леон Григорович </t>
  </si>
  <si>
    <t>Бойчук Анна Василівна</t>
  </si>
  <si>
    <t>Сорохман Галина Тарасівна</t>
  </si>
  <si>
    <t>Львівський НУВМ та БТ ,2000</t>
  </si>
  <si>
    <t xml:space="preserve">Микицей Степан Васильович </t>
  </si>
  <si>
    <t>ТОВ "МЕТРО Кеш енд Кері Україна"</t>
  </si>
  <si>
    <t>Стасюк Зіновій Євстахович</t>
  </si>
  <si>
    <t>Палій Ігор Васильович</t>
  </si>
  <si>
    <t xml:space="preserve">Львівський національний університет ветеринарної медицини та біотехнологій, 2013 </t>
  </si>
  <si>
    <t>Базишин Христина Василівна</t>
  </si>
  <si>
    <t>Львівський Національний університет ветеринарної медицни та біотехнологій, 2008</t>
  </si>
  <si>
    <t>м. Калуш</t>
  </si>
  <si>
    <t>Львівська АВМ, 2004</t>
  </si>
  <si>
    <r>
      <t>ПП Бабінський І.М.,</t>
    </r>
    <r>
      <rPr>
        <sz val="10"/>
        <color indexed="10"/>
        <rFont val="Times New Roman"/>
        <family val="1"/>
        <charset val="204"/>
      </rPr>
      <t xml:space="preserve"> </t>
    </r>
    <r>
      <rPr>
        <sz val="10"/>
        <rFont val="Times New Roman"/>
        <family val="1"/>
        <charset val="204"/>
      </rPr>
      <t xml:space="preserve">ТзОВ "Пакко-холдинг" магазин  "Во-Пак" ,  ТзОВ ТМ "Барвінок" , ПП Дащаківська І.І.,    ПП Олійник Г.І.    </t>
    </r>
  </si>
  <si>
    <t>Родзь Юрій Вікторович</t>
  </si>
  <si>
    <t xml:space="preserve">ТзОВ "555- ТМ" "Колібріс"магазин №25 вул.Грушевського,                  ТзОВ "555"-ТМ"Колібріс"К-9,   ДП «Фуршет- Регіон»,                               ТзОВ "555 "Колібріс"ТМ-11,    ТзОВ "Рознет" супермаркет "Гостинний дім" вул.Дзвонарська    </t>
  </si>
  <si>
    <t>Надвірнянський район</t>
  </si>
  <si>
    <t>Гурмак Назарій Іванович</t>
  </si>
  <si>
    <t>ТзОВ "Агрофірма "Добробут Прикарпаття"</t>
  </si>
  <si>
    <t>Гаврищук Дмитро Дмитрович</t>
  </si>
  <si>
    <t>ТзОВ " 555"-ТМ "Колібріс" (вул.Соборна165),                                            ТзОВ "555"- ТМ "Колібріс"(вул. Княгині Ольги,7),                                      ТзОВ "555"-ТМ "Колібріс"(вул. Грушевського,4),                                         ТзОВ "555"- ТМ "Колібріс"( майдан Шевченка 10а),                          "Надвірнянське РЗКПТ"</t>
  </si>
  <si>
    <t>Кочержук Василь Федорович</t>
  </si>
  <si>
    <t>Львівський ЗВІ, 1984</t>
  </si>
  <si>
    <t xml:space="preserve">"Надвірнянське РЗКПТ",                  </t>
  </si>
  <si>
    <t>Київська область</t>
  </si>
  <si>
    <t>Баришівський район</t>
  </si>
  <si>
    <t>Буряченко Оксана Павлівна</t>
  </si>
  <si>
    <t>Білоцерківський сільськогосподарський інститут, 1990</t>
  </si>
  <si>
    <t xml:space="preserve">23 </t>
  </si>
  <si>
    <t>ТОВ "Фірма Гетьман"</t>
  </si>
  <si>
    <t>Дідковський Олександр Степанович</t>
  </si>
  <si>
    <t>УСГА,  1974</t>
  </si>
  <si>
    <t>ТОВ "Продуктсоюз"</t>
  </si>
  <si>
    <t>Євтушенко Людмила Юріївна</t>
  </si>
  <si>
    <t>Білоцерківський СГІ, 1986</t>
  </si>
  <si>
    <t xml:space="preserve"> ТОВ "Український мʹясопродукт"</t>
  </si>
  <si>
    <t>Голота Олександр Павлович</t>
  </si>
  <si>
    <t>УСГА, 1988</t>
  </si>
  <si>
    <t>Тереш Наталія Іванівна</t>
  </si>
  <si>
    <t>Національний аграрний університет, 2000</t>
  </si>
  <si>
    <t>Осауленко Петро Миколайович</t>
  </si>
  <si>
    <t>УСГА, 1980</t>
  </si>
  <si>
    <t>ПрАТ "Агрофірма Березанська птахофабрика"</t>
  </si>
  <si>
    <t>Степанченко Андрій Віталійович</t>
  </si>
  <si>
    <t>Білоцерківський ДАУ, 2003</t>
  </si>
  <si>
    <t>Бориспільський район</t>
  </si>
  <si>
    <t>Митько Ігор Валентинович</t>
  </si>
  <si>
    <t>НАУ, м. Київ, 1999</t>
  </si>
  <si>
    <t>ТОВ «Натурпродукти»</t>
  </si>
  <si>
    <t>Демчевський Михайло Володимирович</t>
  </si>
  <si>
    <t>НАУ, м. Київ, 2004</t>
  </si>
  <si>
    <t>ТОВ "Еко"</t>
  </si>
  <si>
    <t xml:space="preserve">Гавриш Наталія Вікторівна </t>
  </si>
  <si>
    <t xml:space="preserve">Козелецький зооветеринарний технікум, 1989 </t>
  </si>
  <si>
    <t>ФОП "Таратінов І.М.</t>
  </si>
  <si>
    <t>Забійний цех СТОВ "Старинська птахофабрика"</t>
  </si>
  <si>
    <t>Броварський район</t>
  </si>
  <si>
    <t>Теличко Ірина Вікторівна</t>
  </si>
  <si>
    <t>Білоцерківський СГІ, 1983</t>
  </si>
  <si>
    <t xml:space="preserve"> ТОВ "НОРДОН"</t>
  </si>
  <si>
    <t>Кривцова Наталія Володимирівна</t>
  </si>
  <si>
    <t>УСГА, м. Київ, 1992</t>
  </si>
  <si>
    <t>ТОВ "Полісся", ТОВ "Феракс"</t>
  </si>
  <si>
    <t>Подольський Олександр Юрійович</t>
  </si>
  <si>
    <t>УСГА, м. Київ, 1994</t>
  </si>
  <si>
    <t>ППР "Броварський"</t>
  </si>
  <si>
    <t>Коваль Валерій Федорович</t>
  </si>
  <si>
    <t>УДАУ, 1994</t>
  </si>
  <si>
    <t>ТОВ "МІК МЕГА"</t>
  </si>
  <si>
    <t>Панченко Дмитро Іванович</t>
  </si>
  <si>
    <t>ТОВ "Харчовик"</t>
  </si>
  <si>
    <t>Дячук Микола Іванович</t>
  </si>
  <si>
    <t>Столярчук Леся Валеріївна</t>
  </si>
  <si>
    <t>НАУ, 2011</t>
  </si>
  <si>
    <t xml:space="preserve"> ТОВ "Євроальянс Груп"</t>
  </si>
  <si>
    <t>БНАУ, 2010</t>
  </si>
  <si>
    <t>Білоцерківський район</t>
  </si>
  <si>
    <t>Домущей Сергій Сергійович</t>
  </si>
  <si>
    <t>Білоцерківський НАУ, 2013</t>
  </si>
  <si>
    <t>ТОВ МПЗ "Баварія"</t>
  </si>
  <si>
    <t>Савустяненко Наталія Володимирівна</t>
  </si>
  <si>
    <t>Білоцерківський ДАУ, 1999</t>
  </si>
  <si>
    <t>ПП "Жук Ю.М.", ТОВ "Сайд-Продукт"</t>
  </si>
  <si>
    <t>Верхолат Юлія Миколаївна</t>
  </si>
  <si>
    <t>Білоцерківський ДАУ, 2001</t>
  </si>
  <si>
    <t>ТОВ "Антонівський м’ясокомбінат"</t>
  </si>
  <si>
    <t>Бардус Максим Олександрович</t>
  </si>
  <si>
    <t>БНАУ, 2013</t>
  </si>
  <si>
    <t>ТОВ "Візит"</t>
  </si>
  <si>
    <t>Богуславський район</t>
  </si>
  <si>
    <t>Зубченко Ігор Григорович</t>
  </si>
  <si>
    <t>Білоцерківський СГІ, 1985</t>
  </si>
  <si>
    <t>ПП "Олімп"</t>
  </si>
  <si>
    <t>Бородянський район</t>
  </si>
  <si>
    <t>Ясінський Дмитро Михайлович</t>
  </si>
  <si>
    <t>Білоцерківський ДАУ, 2004</t>
  </si>
  <si>
    <t xml:space="preserve"> ТОВ "К.Редімілс Трейд", ТОВ "Агро Ван",  ТОВ "ЛПУ" </t>
  </si>
  <si>
    <t>Некрутенко Анатолій Валентинович</t>
  </si>
  <si>
    <t>УСГА, м. Київ, 1981</t>
  </si>
  <si>
    <t>ТОВ "Терра Котта", ТОВ "ВСВ Бородянський МК"</t>
  </si>
  <si>
    <t>Васильківський район</t>
  </si>
  <si>
    <t>Кичила Василь Іванович</t>
  </si>
  <si>
    <t>Білоцерків-ський СГІ, 1985</t>
  </si>
  <si>
    <t>ФОП "Долгий"</t>
  </si>
  <si>
    <t>Тромса Олена Володимирівна</t>
  </si>
  <si>
    <t>НАУ м. Київ, 1996</t>
  </si>
  <si>
    <t>ФОП "Шленчак"</t>
  </si>
  <si>
    <t>Заковоротний Василь Трохимович</t>
  </si>
  <si>
    <t>Білоцерківський СГІ, 1994</t>
  </si>
  <si>
    <t>ТОВ "Агрофірма Столична"</t>
  </si>
  <si>
    <t>Клименко Сергій Володимирович</t>
  </si>
  <si>
    <t>НАУм. Київ, 2004</t>
  </si>
  <si>
    <t>ФОП "Клименко В.В."</t>
  </si>
  <si>
    <t>Турчин Алла Володимирівна</t>
  </si>
  <si>
    <t>НАУ, 2001</t>
  </si>
  <si>
    <t>ТОВ "Еко",ТОВ "Барахтівський м'ясокомбінат", ДП "Рітейл Центр"</t>
  </si>
  <si>
    <t>Колесніченко Тетяна Іванівна</t>
  </si>
  <si>
    <t>НАУ, 1996</t>
  </si>
  <si>
    <t xml:space="preserve"> ТОВ "Фозіфуд Сільпо"</t>
  </si>
  <si>
    <t>Марушко Наталія Ростиславівна</t>
  </si>
  <si>
    <t>УСГА ,1985</t>
  </si>
  <si>
    <t>ТОВ "Фозіфуд Сільпо".</t>
  </si>
  <si>
    <t>Вишгородський район</t>
  </si>
  <si>
    <t>Коновка Ганна Іванівна</t>
  </si>
  <si>
    <t>Національний аграрний університет, 1997</t>
  </si>
  <si>
    <t>ТОВ "Комплекс Агромарс</t>
  </si>
  <si>
    <t>Савченко Катерина Олегівна</t>
  </si>
  <si>
    <t>Національний аграрний університет, 2001</t>
  </si>
  <si>
    <t>Бойко Леся Миколаївна</t>
  </si>
  <si>
    <t>ТОВ " Український племінний кролівничий комплекс"</t>
  </si>
  <si>
    <t>Войтик Валентина Василівна</t>
  </si>
  <si>
    <t>Білоцерківський НАУ, 2014</t>
  </si>
  <si>
    <t>ТОВ "Комплекс Агромарс"</t>
  </si>
  <si>
    <t>Сумський національний аграрний університет, 2014</t>
  </si>
  <si>
    <t>ТОВ «Комплекс Агромарс»</t>
  </si>
  <si>
    <t>Войтик Лариса Василівна</t>
  </si>
  <si>
    <t>Білоцерківський сільськогосподарський інститут, 1984</t>
  </si>
  <si>
    <t>Кагарлицький район</t>
  </si>
  <si>
    <t>Лисенко Іван Васильович</t>
  </si>
  <si>
    <t>НАУ м. Б.Церква, 2011</t>
  </si>
  <si>
    <t>ФОП "Лук’янець"</t>
  </si>
  <si>
    <t>Корж Наталія Данилівна</t>
  </si>
  <si>
    <t>Українська с/г академія, 1986</t>
  </si>
  <si>
    <t>Мариненко Борис Антонович</t>
  </si>
  <si>
    <t>ТОВ "Центр промислового кролівництва"</t>
  </si>
  <si>
    <t>Киричок Галина Іванівна</t>
  </si>
  <si>
    <t>Білоцерківський СГІ, 1991</t>
  </si>
  <si>
    <t>Києво-Святошинський район</t>
  </si>
  <si>
    <t>Степанченко Олег Петрович</t>
  </si>
  <si>
    <t>НАУ м. Київ, 2001</t>
  </si>
  <si>
    <t>ПАТ "Володимир Волинська Птахофабрика", ТОВ «Мясний Мікс», Філія "Антонов-Агро.</t>
  </si>
  <si>
    <t>Ткачук Наталія Миколаївна</t>
  </si>
  <si>
    <t>НАУ м. Київ, 2000</t>
  </si>
  <si>
    <t>СПД "Данильчук"</t>
  </si>
  <si>
    <t>Гаврилов Роман Володимирович</t>
  </si>
  <si>
    <t>НАУ м. Київ,1998</t>
  </si>
  <si>
    <t>ТОВ «Експансія»</t>
  </si>
  <si>
    <t>Воробей Володимир Іванович</t>
  </si>
  <si>
    <t>НАУ м. Київ, 1991</t>
  </si>
  <si>
    <t>ПП «Чорний»</t>
  </si>
  <si>
    <t>Ковальчук Юрій Петрович</t>
  </si>
  <si>
    <t>НАУ, м. Київ, 2002</t>
  </si>
  <si>
    <t>ТОВ "Боярські ковбаси"</t>
  </si>
  <si>
    <t>Василенко Олександр Васильович</t>
  </si>
  <si>
    <t>НАУ, м.Київ, 2002</t>
  </si>
  <si>
    <t>ТОВ "Пресс Технолоджи Україна"</t>
  </si>
  <si>
    <t>Чужма Євгеній Володимирович</t>
  </si>
  <si>
    <t>ТОВ "Еко"; ТОВ "Сімпатік"</t>
  </si>
  <si>
    <t>Кальчук Богдан Анатолієвич</t>
  </si>
  <si>
    <t>Білоцерківський ДАУ 2007</t>
  </si>
  <si>
    <t>ФОП "Саливон", ТОВ "Фінєст"</t>
  </si>
  <si>
    <t>Пілецька Валентина Степанівна</t>
  </si>
  <si>
    <t>ТОВ "Рибний Світ Океанія", ТОВ "Снабпостач"</t>
  </si>
  <si>
    <t>Легейда Юлія Петрівна</t>
  </si>
  <si>
    <t xml:space="preserve">ТОВ "Рибний Світ Океанія",  ТОВ "Еталон - 2" </t>
  </si>
  <si>
    <t>Кошман Інна Олександрівна</t>
  </si>
  <si>
    <t>НУБіП, м. Київ, 2013</t>
  </si>
  <si>
    <t>ВТПП "ІТА-1"</t>
  </si>
  <si>
    <t xml:space="preserve">Семенюк Олександр Васильович </t>
  </si>
  <si>
    <t>НАУ, м. Київ, 2000</t>
  </si>
  <si>
    <t>ТОВ"Лакталіс","Агама"</t>
  </si>
  <si>
    <t>Клименко Марія Володимирівна</t>
  </si>
  <si>
    <t>ТОВ"Кременчугмясо", ПП"Колос"</t>
  </si>
  <si>
    <t>Соловей Ігор Григорович</t>
  </si>
  <si>
    <t>Білоцерківський національний аграрний університет, 2000</t>
  </si>
  <si>
    <t>ТОВ "ЯН Дженерал", ТОВ "Світмарк"</t>
  </si>
  <si>
    <t>Качмар Микола Іванович</t>
  </si>
  <si>
    <t>Львівський зооветеринарний інститут, 1980</t>
  </si>
  <si>
    <t>ТОВ "Ашан Україна Гіпермаркет"</t>
  </si>
  <si>
    <t>Макарівський район</t>
  </si>
  <si>
    <t>Кудлай Елла Валентинівна</t>
  </si>
  <si>
    <t>Білоцерківський СГІ, 1988</t>
  </si>
  <si>
    <t xml:space="preserve"> ТОВ"Лізо-07", ТОВ "Альфа Фуд Трейд", ТОВ "Альфа Фуд Груп",                       ТОВ "Мяспром" </t>
  </si>
  <si>
    <t>Облещук Тарас Анатолійович</t>
  </si>
  <si>
    <t>Білоцерківський національний аграрний університет, 2009</t>
  </si>
  <si>
    <t>ТОВ "Деміза", ТОВ "Кул-Груп"</t>
  </si>
  <si>
    <t>Миронівський район</t>
  </si>
  <si>
    <t>Кузьмін Дмитро Іванович</t>
  </si>
  <si>
    <t>2009, БНАУ</t>
  </si>
  <si>
    <t>М'ясопереробний завод „Легко"</t>
  </si>
  <si>
    <t>Чигор Олександр Олександрович</t>
  </si>
  <si>
    <t>Білоцерківський НАУ, 2012</t>
  </si>
  <si>
    <t xml:space="preserve">ПП Агротехспілка „Україна” </t>
  </si>
  <si>
    <t>Терещенко Володимир Купріянович</t>
  </si>
  <si>
    <t>БСГІ, 1994</t>
  </si>
  <si>
    <t>35</t>
  </si>
  <si>
    <t>ТОВ "Барвінок Інвест"</t>
  </si>
  <si>
    <t>Карпюк Ірина Миколаївна</t>
  </si>
  <si>
    <t>Білоцеківський НАУ, 2009</t>
  </si>
  <si>
    <t xml:space="preserve">  ТОВ „БМК МАТАДОР” </t>
  </si>
  <si>
    <t xml:space="preserve">Марчук Іван Миколайович </t>
  </si>
  <si>
    <t xml:space="preserve">Білоцерківський СГІ, 1988 </t>
  </si>
  <si>
    <t>ФОП "Хоменко П.І."</t>
  </si>
  <si>
    <t>Обухівський район</t>
  </si>
  <si>
    <t>Вітенко Наталя Сергіївна</t>
  </si>
  <si>
    <t>Білоцерківський ДАУ, 2009</t>
  </si>
  <si>
    <t>ТОВ "Зернопром"</t>
  </si>
  <si>
    <t>Тарабара Віталій Іванович</t>
  </si>
  <si>
    <t>УСГА м. Київ, 1982</t>
  </si>
  <si>
    <t>Миколаєнко  Андрій Юрійович</t>
  </si>
  <si>
    <t>Національний аграрний університет м. Київ, 2003</t>
  </si>
  <si>
    <t>ВКФ "Укрпромпостач  - 95" ЛТД</t>
  </si>
  <si>
    <t>Марченко Ігор Іванович</t>
  </si>
  <si>
    <t>Національний аграрний університет м. Київ, 2005</t>
  </si>
  <si>
    <t>Лихота Анатолій Олексійович</t>
  </si>
  <si>
    <t>Національний аграрний університет м. Київ, 2007</t>
  </si>
  <si>
    <t>Сквирський район</t>
  </si>
  <si>
    <t>Лисюк Ірина Миколаївна</t>
  </si>
  <si>
    <t>Білоцерківський НАУ, 2010</t>
  </si>
  <si>
    <t>Забійний цех ПП Фірма «Росава»</t>
  </si>
  <si>
    <t>Таращанський район</t>
  </si>
  <si>
    <t>Макаренко Сергій Олексійович</t>
  </si>
  <si>
    <t>БДАУ, 1996</t>
  </si>
  <si>
    <t>ТОВ  МП"Агроторговий дім"</t>
  </si>
  <si>
    <t>Фастівський район</t>
  </si>
  <si>
    <t>Дзигаленко Сергій Васильович</t>
  </si>
  <si>
    <t xml:space="preserve"> ТОВ "Грегут"</t>
  </si>
  <si>
    <t>Курдибан Олег Анатолійович</t>
  </si>
  <si>
    <t>Білоцерківський сільськогосподарський інститут ім.П.Л.Погребняка, 1992</t>
  </si>
  <si>
    <t>ВПНУБіП "Великоснітинське"</t>
  </si>
  <si>
    <t>Яготинський район</t>
  </si>
  <si>
    <t>Колмаков Олександр Володимирович</t>
  </si>
  <si>
    <t>Полтавський сільськогосподарський університет, 1998</t>
  </si>
  <si>
    <t>СТ “Кооператор-1 ”, ПП  “ Засєдко С.П. ”</t>
  </si>
  <si>
    <t>Кравченко  Анатолій Михайлович</t>
  </si>
  <si>
    <t xml:space="preserve">Білоцерківський сільськогосподарський інститут, 1977 </t>
  </si>
  <si>
    <t>ТОВ "Яготинська м'ясна компанія"</t>
  </si>
  <si>
    <t>Яременко Вадим Миколайович</t>
  </si>
  <si>
    <t xml:space="preserve">УСГА, м. Київ, 1993 </t>
  </si>
  <si>
    <t xml:space="preserve">ТОВ "Продсервіс", ТОВ "Київська м'ясна технологічна компанія" </t>
  </si>
  <si>
    <t>Сехно Анатолій Віталійович</t>
  </si>
  <si>
    <t>УСГА, м. Київ, 1991</t>
  </si>
  <si>
    <t>ФОП "Бойко І.Г.", ФГ "Ваяк"</t>
  </si>
  <si>
    <t>м. Біла Церква</t>
  </si>
  <si>
    <t>2001, БДАУ</t>
  </si>
  <si>
    <t>Пономаренко Ігор Миколайович</t>
  </si>
  <si>
    <t>Лазарєва Наталія Анатоліївна</t>
  </si>
  <si>
    <t>Сігалова Людмила Степанівна</t>
  </si>
  <si>
    <t>1982, БЦСГІ</t>
  </si>
  <si>
    <t>1998, БДАУ</t>
  </si>
  <si>
    <t>Константінов Петро Дмитрович</t>
  </si>
  <si>
    <t>ТОВ "Форкаджио", ПП "Литвинський"</t>
  </si>
  <si>
    <t>Тетіївський район</t>
  </si>
  <si>
    <t>Ковальчук Дмитро Володимирович</t>
  </si>
  <si>
    <t>Білоцерківський ДАУ, 2000</t>
  </si>
  <si>
    <t>ТОВ СП "Володар"</t>
  </si>
  <si>
    <t>м. Ірпінь</t>
  </si>
  <si>
    <t>Бісюк Василь Васильович</t>
  </si>
  <si>
    <t>Московська ветеринарна академія ветеринарної медицини, 2009</t>
  </si>
  <si>
    <t>ТОВ "Новус Україна"</t>
  </si>
  <si>
    <t>Київська ОДЛВМ</t>
  </si>
  <si>
    <t>Татарчук Людмила Тимофіївна</t>
  </si>
  <si>
    <t xml:space="preserve"> Кіровоградська область</t>
  </si>
  <si>
    <t>Голованівський район</t>
  </si>
  <si>
    <t>Шеліпов Іван Васильович</t>
  </si>
  <si>
    <t>ОВІ, м. Омск, 1970</t>
  </si>
  <si>
    <t>ТОВ ''Вадіс"</t>
  </si>
  <si>
    <t>Кіровоградський район</t>
  </si>
  <si>
    <t>Штомпель Микола Володимирович</t>
  </si>
  <si>
    <t>Харківський ЗВІ, 1990</t>
  </si>
  <si>
    <t>Черняхівський м’ясопереробний комплекс ПП "Дудіна Г.С."</t>
  </si>
  <si>
    <t>Білан Іван Костянтинович</t>
  </si>
  <si>
    <t>Кишинівський ДАУ, 2003</t>
  </si>
  <si>
    <t>ТОВ ''Соколівський м’ясокомбінат '' ПП Іванюк В.В."</t>
  </si>
  <si>
    <t>Сорока Анатолій Ульянович</t>
  </si>
  <si>
    <t>Одеський СГІ, 1989</t>
  </si>
  <si>
    <t>ТОВ "Прибуткова справа"</t>
  </si>
  <si>
    <t>Кожанов Віталій Сергійович</t>
  </si>
  <si>
    <t xml:space="preserve"> Кишинівський ДАУ, 2008</t>
  </si>
  <si>
    <t xml:space="preserve"> ТОВ" Фон-Сан "</t>
  </si>
  <si>
    <t>Олександрійський район</t>
  </si>
  <si>
    <t>Козак Сергій Анатолійович</t>
  </si>
  <si>
    <t>Білоцерківський ДАУ,2008</t>
  </si>
  <si>
    <t>Бойня ТОВ "УкрАгроКом"</t>
  </si>
  <si>
    <t xml:space="preserve"> м. Кіровоград</t>
  </si>
  <si>
    <t>Возняк Ігор Вячеславович</t>
  </si>
  <si>
    <t>ТДВ "М’ясокомбінат Ятрань" (м’ясопереробне підприємство)</t>
  </si>
  <si>
    <t>Безуглий Євген Олексійович</t>
  </si>
  <si>
    <t>Білоцерківський ДАУ, 1998</t>
  </si>
  <si>
    <t xml:space="preserve">       ТОВ "М'ясопродукт - Кіровоград"</t>
  </si>
  <si>
    <t>Черепанова Катерина Максимівна</t>
  </si>
  <si>
    <t>Білоцерківський СГІ, 1973</t>
  </si>
  <si>
    <t xml:space="preserve">ПП "Консіс" (забійний пункт)                                </t>
  </si>
  <si>
    <t>Кондруцов Володимир Леонідович</t>
  </si>
  <si>
    <t xml:space="preserve">Білоцерківський НАУ, 2010 </t>
  </si>
  <si>
    <t>2</t>
  </si>
  <si>
    <t>ТОВ "Прибуткова справа", ТОВ "ЕКО".</t>
  </si>
  <si>
    <t>Погребнюк Ірина Сергіївна</t>
  </si>
  <si>
    <t xml:space="preserve">Білоцерківський ДАУ, 1998 </t>
  </si>
  <si>
    <t>ТОВ "Фоззі – Фуд", ДП "Рітейл Центр"</t>
  </si>
  <si>
    <t>м. Олександрія</t>
  </si>
  <si>
    <t>м. Світловодськ</t>
  </si>
  <si>
    <t>Яровий Павло Миколайович</t>
  </si>
  <si>
    <t>Дніпропетровський СГІ, 1990</t>
  </si>
  <si>
    <t>ПП ''ВК і К''</t>
  </si>
  <si>
    <t>Морозова Надія Іванівна</t>
  </si>
  <si>
    <t>НАУ, м.Київ, 1996</t>
  </si>
  <si>
    <t>Бойня РКЗП Світловодського РСТ</t>
  </si>
  <si>
    <t>Луганська область</t>
  </si>
  <si>
    <t>Попова Тетяна Константинівна</t>
  </si>
  <si>
    <t>Донський ОТЧПСХІ,1989</t>
  </si>
  <si>
    <t>Борзило Ірина Сергіївна</t>
  </si>
  <si>
    <t>Московська ДАВМ</t>
  </si>
  <si>
    <t>Супермаркет "СПАР"</t>
  </si>
  <si>
    <t>-</t>
  </si>
  <si>
    <t>Білокуракінський район</t>
  </si>
  <si>
    <t>Новоайдарський район</t>
  </si>
  <si>
    <t>Пашковецька Юлія Миколаївна</t>
  </si>
  <si>
    <t>Луганський НАУ, 2014</t>
  </si>
  <si>
    <t>ПП «Антонюк»,  ПП «Лисенко»</t>
  </si>
  <si>
    <t>Попаснянський район</t>
  </si>
  <si>
    <t>Сватівський район</t>
  </si>
  <si>
    <t>Рифа Олег Анатолійович</t>
  </si>
  <si>
    <t>Луганський НАУ, 2003</t>
  </si>
  <si>
    <t>ТОВ "Сватівське МПП"</t>
  </si>
  <si>
    <t>Троїцький  район</t>
  </si>
  <si>
    <t>Медвєдєва Ольга Михайлівна</t>
  </si>
  <si>
    <t>Донський ОТЧПСХІ,1990</t>
  </si>
  <si>
    <t>ПСП "АФ Привілля"</t>
  </si>
  <si>
    <t>Львівська область</t>
  </si>
  <si>
    <t>Городоцький район</t>
  </si>
  <si>
    <t>Лебедович Ярослав Іванович</t>
  </si>
  <si>
    <t>ЛЗВІ,1983</t>
  </si>
  <si>
    <t>ТзОВ"Агрофірма ЯК"</t>
  </si>
  <si>
    <t>Дрогобицький район</t>
  </si>
  <si>
    <t>Шула Іван Павлович</t>
  </si>
  <si>
    <t>ПП "Галм’ясо", ТзОВ "Прикарпатські ковбаси"</t>
  </si>
  <si>
    <t>Бокало Володимир Петрович</t>
  </si>
  <si>
    <t>ПП "Качкінович"</t>
  </si>
  <si>
    <t>Жидачівський район</t>
  </si>
  <si>
    <t>Піндра Ігор Федорович</t>
  </si>
  <si>
    <t>ТзОВ "Ходорівський м’ясокомбінат", ПП "Чорний М.В."</t>
  </si>
  <si>
    <t>Кузишин Петро Федорович</t>
  </si>
  <si>
    <t>ТзОВ "Ходорівський м-т"</t>
  </si>
  <si>
    <t>Жовківський район</t>
  </si>
  <si>
    <t>Цюпка Андрій Євгенович</t>
  </si>
  <si>
    <t>Львівська НАВМ, 2004</t>
  </si>
  <si>
    <t>ТзОВ МПП "Інтеркомерс"</t>
  </si>
  <si>
    <t>Бач Роман Іванович</t>
  </si>
  <si>
    <t>ТзОВ "Захід-Тендері"</t>
  </si>
  <si>
    <t>Бойко Зіновій Богданович</t>
  </si>
  <si>
    <t>ФГ "Варіо-курчата"</t>
  </si>
  <si>
    <t>Білий Михайло Михайлович</t>
  </si>
  <si>
    <t>ЛНУВМ та БТ, 2011</t>
  </si>
  <si>
    <t>Карпінський Василь Андрійович</t>
  </si>
  <si>
    <t>ЛНУВМ та БТ, 2010</t>
  </si>
  <si>
    <t>ТзОВ "Захід-Теннрі"</t>
  </si>
  <si>
    <t>Когут Михайло Ігорович</t>
  </si>
  <si>
    <t>Львівський НАУ, 2010</t>
  </si>
  <si>
    <t>ФОП "Остапчук М.М.", ФОП "Коновал Ю.Я.", ТзОВ "Ексім Фуд"</t>
  </si>
  <si>
    <t>Білан Петро Васильович</t>
  </si>
  <si>
    <t>ЛАВМ ,м.Львів 1996</t>
  </si>
  <si>
    <t>ТзОВ «Агропобутсервіс» забійний пункт</t>
  </si>
  <si>
    <t>Мостиський район</t>
  </si>
  <si>
    <t>Васьків Надія Миронівна</t>
  </si>
  <si>
    <t>Львівська АВМ, 1998</t>
  </si>
  <si>
    <t>ТзОВ "Дукат"</t>
  </si>
  <si>
    <t>Миколаївський район</t>
  </si>
  <si>
    <t>Гудима Маряна Іванівна</t>
  </si>
  <si>
    <t>ЛАВМ, м. Львів, 2008</t>
  </si>
  <si>
    <t>ФГ "Улар"</t>
  </si>
  <si>
    <t>Польовий Микола Іванович</t>
  </si>
  <si>
    <t>Кримський с/г інститут ім.Калініна, 1993</t>
  </si>
  <si>
    <t xml:space="preserve"> ФГ"Улар"</t>
  </si>
  <si>
    <t>Пустомитівський район</t>
  </si>
  <si>
    <t>Антонишин Роман Михайлович</t>
  </si>
  <si>
    <t>ТзОВ МП "Плай"</t>
  </si>
  <si>
    <t>Микода Наталія Романівна</t>
  </si>
  <si>
    <t>ФГ "Захід птиця"</t>
  </si>
  <si>
    <t xml:space="preserve">Здолини Степан Омелянович </t>
  </si>
  <si>
    <t>ЛЗВІ, м. Львів, 1991</t>
  </si>
  <si>
    <t>Скорик Валентина Ігорівна</t>
  </si>
  <si>
    <t>Львівський національний університет ветмедицини, 2011</t>
  </si>
  <si>
    <t>ТзОВ "Барком", ПП "Галицькі приправи", ТзОВ "Ісвонг і К"</t>
  </si>
  <si>
    <t>Каськів Станіслав Андрійович</t>
  </si>
  <si>
    <t>Львівський зооветеринарний інститут, 1976</t>
  </si>
  <si>
    <t>МПП «Килина»</t>
  </si>
  <si>
    <t>Цьорох Богдан Романович</t>
  </si>
  <si>
    <t>Львівський зооветеринарний інститут, 1986</t>
  </si>
  <si>
    <t>ТзОВ "Пустомити-м'ясо", ФГ "Бекас"</t>
  </si>
  <si>
    <t>Оліярник Уляна Водолимирівна</t>
  </si>
  <si>
    <t>ЛНУВМ, 2011</t>
  </si>
  <si>
    <t>ТзОВ "Барком", ТзОВ"Ісвонг і К"</t>
  </si>
  <si>
    <t>Гуфрій Андрій Дмитрович</t>
  </si>
  <si>
    <t>ЛАВМ, 2000</t>
  </si>
  <si>
    <t>ТзОВ"Агролайф корми"</t>
  </si>
  <si>
    <t>Радехівський район</t>
  </si>
  <si>
    <t>Ткачук Петро Богданович</t>
  </si>
  <si>
    <t>СМП "Барспрод"</t>
  </si>
  <si>
    <t>Самбірський район</t>
  </si>
  <si>
    <t>Гординська Марія Іванівна</t>
  </si>
  <si>
    <t>КВКП "Дарія"</t>
  </si>
  <si>
    <t>Мамчур Ігор Володимирович</t>
  </si>
  <si>
    <t>ПФ "Білаки"</t>
  </si>
  <si>
    <t>Сколівський район</t>
  </si>
  <si>
    <t>Науменко Олег Олександрович</t>
  </si>
  <si>
    <t>Одеський ЗВІ, 1986</t>
  </si>
  <si>
    <t>ТзОВ "Єровік"</t>
  </si>
  <si>
    <t>Малицький Василь Миколайович</t>
  </si>
  <si>
    <t>ТзОВ "Євро-Вік"</t>
  </si>
  <si>
    <t>Сокальський район</t>
  </si>
  <si>
    <t>Верблянський Роман Любомирович</t>
  </si>
  <si>
    <t>Захаревич Ігор Олександрович</t>
  </si>
  <si>
    <t>ТзОВ "Західноукраїнська аграрна компанія"</t>
  </si>
  <si>
    <t>Стрийський район</t>
  </si>
  <si>
    <t>Кисіль Надія Іванівна</t>
  </si>
  <si>
    <t>ПП "Дашава"</t>
  </si>
  <si>
    <t>Решетар Василь Григорович</t>
  </si>
  <si>
    <t>ПП "Роман"</t>
  </si>
  <si>
    <t>Щербак Тарас Семенович</t>
  </si>
  <si>
    <t>Львівська АВМ, 1993</t>
  </si>
  <si>
    <t>ПП "Агротем"</t>
  </si>
  <si>
    <t>Височанський Мирослав Мирославович</t>
  </si>
  <si>
    <t xml:space="preserve"> Львівська академія ветмедицини, 1994</t>
  </si>
  <si>
    <t>"Стрийська РайСС МСТ", ПП"Феденків"</t>
  </si>
  <si>
    <t>Яворівський район</t>
  </si>
  <si>
    <t>Діжак Наталія Іванівна</t>
  </si>
  <si>
    <t>ПП "Палій С.Д.", ТзОВ "Акцент"</t>
  </si>
  <si>
    <t>Запорожець Іванна Михайлівна</t>
  </si>
  <si>
    <t>Заб. пункт райкоопзаготпрому ТзОВ "Петдог", ПП "Козак К.І."</t>
  </si>
  <si>
    <t>Грицан Ігор Михайлович</t>
  </si>
  <si>
    <t>Одеський сільськогосподарський інститут, 1984</t>
  </si>
  <si>
    <t>ТзОВ "Агроль"</t>
  </si>
  <si>
    <t>Павелко Василь Миколайович</t>
  </si>
  <si>
    <t>Львівський зооветеринарний інститут, 1983</t>
  </si>
  <si>
    <t xml:space="preserve"> ТзОВ "Кормотех"</t>
  </si>
  <si>
    <t>Сенейко Ольга Ігорівна</t>
  </si>
  <si>
    <t>Львівський національний університет ветмедицини, 2010</t>
  </si>
  <si>
    <t>ТзОВ"Провімі"</t>
  </si>
  <si>
    <t>м. Дрогобич</t>
  </si>
  <si>
    <t>Качинська Ольга Дмитрівна</t>
  </si>
  <si>
    <t>ЗАТ "Дрогобицький м-т"</t>
  </si>
  <si>
    <t>Рип’як Михайло Мирославович</t>
  </si>
  <si>
    <t>ДП "Гарантія-Маркет"</t>
  </si>
  <si>
    <t>Парикваш Ігор Олександрович</t>
  </si>
  <si>
    <t>ДП "Гарантія-Маркет", ТзОВ "Сільпо-55"</t>
  </si>
  <si>
    <t>м. Самбір</t>
  </si>
  <si>
    <t>Кріль Михайло Ярославович</t>
  </si>
  <si>
    <t>ЛЗВІ, м. Львів, 1986</t>
  </si>
  <si>
    <t>ТзОВ "ФОЗЗІ-ФУД", ТзОВ "Барвінок"</t>
  </si>
  <si>
    <t>м. Червоноград</t>
  </si>
  <si>
    <t>Чорноусько Василь Миколайович</t>
  </si>
  <si>
    <t>Львівська АВМ, 2008</t>
  </si>
  <si>
    <t>ТзОВ "Агроінвест"</t>
  </si>
  <si>
    <t>Беднарський Андрій Євгенович</t>
  </si>
  <si>
    <t>ТзОВ "Агро Захід Компані"</t>
  </si>
  <si>
    <t>м. Стрий</t>
  </si>
  <si>
    <t>Мельник Орест Юліанович</t>
  </si>
  <si>
    <t>ПП "Сміо"</t>
  </si>
  <si>
    <t>Гучко Тарас Андрійович</t>
  </si>
  <si>
    <t>ТзОВ "Фоззі – Фуд", ТзОВ "555 – ТМ"</t>
  </si>
  <si>
    <t>Максимович Ігор Олегович</t>
  </si>
  <si>
    <t>Львівська академія ветмедицини, 1996</t>
  </si>
  <si>
    <t>ДП "Фуршет центр", ТзОВ "ПАККО Холдинг", ТзОВ "ТД Аванта"</t>
  </si>
  <si>
    <t>м. Львів</t>
  </si>
  <si>
    <t>Климковський Юрій Владиславович</t>
  </si>
  <si>
    <t>Львівська академія ветмедицини, 2002</t>
  </si>
  <si>
    <t>Махновський Олександр Анатолійович</t>
  </si>
  <si>
    <t>Львівська академія ветмедицини, 2004</t>
  </si>
  <si>
    <t>ТзОВ "Алекс Маркет"</t>
  </si>
  <si>
    <t>Цепко Назар Львович</t>
  </si>
  <si>
    <t>ТОВ "Аляска трейд"</t>
  </si>
  <si>
    <t>Савчук Руслан Ярославович</t>
  </si>
  <si>
    <t>ПП "Троянда-Захід", ТОВ "Генос"</t>
  </si>
  <si>
    <t>Кушнір Володимир Васильович</t>
  </si>
  <si>
    <t>ТзОВ "Бухта Ізобілія"</t>
  </si>
  <si>
    <t>Волянюк Марія Михайлівна</t>
  </si>
  <si>
    <t>ЗАТ "Євротек" CМ "Арсен-2", CМ "Арсен-7"</t>
  </si>
  <si>
    <t>Климович  Мирослава Мирославівна</t>
  </si>
  <si>
    <t>ЛАВМ,1998</t>
  </si>
  <si>
    <t>ТОВ «Фуззі Фуд»</t>
  </si>
  <si>
    <t>Цебрик Тетяна Борисівна</t>
  </si>
  <si>
    <t>ЛНУВМ та БТ, 2009</t>
  </si>
  <si>
    <t>ДП«Львівагропродукт», ПП«Колос»</t>
  </si>
  <si>
    <t>Костур Ірина Василівна</t>
  </si>
  <si>
    <t>Львівська академія ветмедицини, 2007</t>
  </si>
  <si>
    <t>ТзОВ "ТК Інтермаркет", СМ "Арсен-1", СМ "Арсен-12,70 cm"</t>
  </si>
  <si>
    <t>Пришляк  Надія Зиновіївна</t>
  </si>
  <si>
    <t>ЛАВМ, 2005</t>
  </si>
  <si>
    <t>ТОВ «Фоззі-Фуд»</t>
  </si>
  <si>
    <t xml:space="preserve">Прийма Марія Степанівна </t>
  </si>
  <si>
    <t>ЛНУВМ та БТ,2005</t>
  </si>
  <si>
    <t>ТОВ»Пакко-Холдинг»</t>
  </si>
  <si>
    <t>Гаврилюк Лілія Іванівна</t>
  </si>
  <si>
    <t>Львівська академія ветмедицини, 2003</t>
  </si>
  <si>
    <t>ТзОВ "Метро Кеш енд Кері Україна"</t>
  </si>
  <si>
    <t>Гуменецький Назар Любомирович</t>
  </si>
  <si>
    <t>ТОВ ТВК "Львівхолод"</t>
  </si>
  <si>
    <t>Метріковська Ірена Володимирівна</t>
  </si>
  <si>
    <t>ЛФ ДП "Гарантія Маркет"</t>
  </si>
  <si>
    <t>Лігоцька Іванна Іванівна</t>
  </si>
  <si>
    <t>ВАТ «Львівський обласний виробничий рибний комбінат», ТОВ ДК «Європа»</t>
  </si>
  <si>
    <t>Міщук Роман Степанович</t>
  </si>
  <si>
    <t>ЛДАВМ, м. Львів, 2009</t>
  </si>
  <si>
    <t>ТОВ "Три Клени"</t>
  </si>
  <si>
    <t xml:space="preserve">Гарда Ірина Михайлівна </t>
  </si>
  <si>
    <t>ЛНУВМ та БТ, м. Львів, 2010</t>
  </si>
  <si>
    <t>Магас Михайло Богданович</t>
  </si>
  <si>
    <t>Куц Ольга Орестівна</t>
  </si>
  <si>
    <t>Максимів Богдана Богданівна</t>
  </si>
  <si>
    <t>ЛАВМ, м. Львів, 2005</t>
  </si>
  <si>
    <t>Гонтар Олег Романович</t>
  </si>
  <si>
    <t>Колодка Уляна Михайлівна</t>
  </si>
  <si>
    <t>Мерва Леся Ярославівна</t>
  </si>
  <si>
    <t>Львівська академія ветмедицини, 1984</t>
  </si>
  <si>
    <t>Барилко Мирослава Михайлівна</t>
  </si>
  <si>
    <t>Львівська академія ветмедицини, 2005</t>
  </si>
  <si>
    <t>Гавришкевич Оксана Богданівна</t>
  </si>
  <si>
    <t>ТзОВ "Нестле Україна"</t>
  </si>
  <si>
    <t>Брев’як Богуслав Зіновійович</t>
  </si>
  <si>
    <t>ЛАВМ, 2001</t>
  </si>
  <si>
    <t>Антонюк Наталія Миколаївна</t>
  </si>
  <si>
    <t>ЛАВМ, 2002</t>
  </si>
  <si>
    <t>ТОВ «Фуззі-ФУД»</t>
  </si>
  <si>
    <t xml:space="preserve">Калітовська Ярина Володимирівна </t>
  </si>
  <si>
    <t>ЛАВМ, 2007</t>
  </si>
  <si>
    <t>ТОВ «Профі Фуд»</t>
  </si>
  <si>
    <t>Мельничук Наталя Михайлівна</t>
  </si>
  <si>
    <t>Терлецький Микола Степанович</t>
  </si>
  <si>
    <t>Львівський зооветеринарний інститут, 1970</t>
  </si>
  <si>
    <t>ПАТ «Львівський холодокомбінат»</t>
  </si>
  <si>
    <t>Пурська Юлія Іванівна</t>
  </si>
  <si>
    <t xml:space="preserve">ЛНУВМ та БТ, 2013 </t>
  </si>
  <si>
    <t>ПП «Таврія Плюс»</t>
  </si>
  <si>
    <t>Кам'янко-Бузький район</t>
  </si>
  <si>
    <t>Дяк Сергій Ярославович</t>
  </si>
  <si>
    <t>ТзОВ "Лемберг Міт"</t>
  </si>
  <si>
    <t>Маслюк Роман Ярославович</t>
  </si>
  <si>
    <t>Львівський зооветеринарний інститут, 1984</t>
  </si>
  <si>
    <t xml:space="preserve">ТзОВ "Агороком-Центр" </t>
  </si>
  <si>
    <t>Миколаївська область</t>
  </si>
  <si>
    <t>Баштанський район</t>
  </si>
  <si>
    <t>Пастушенко Тетяна Віталіївна</t>
  </si>
  <si>
    <t>ОДАУ, м. Одеса, 2010</t>
  </si>
  <si>
    <t>ПП "Іванішин"</t>
  </si>
  <si>
    <t>Березанський район</t>
  </si>
  <si>
    <t>Герасимик Наталя Сергіївна</t>
  </si>
  <si>
    <t>ОСГІ, м. Одеса, 1989</t>
  </si>
  <si>
    <t>ПП "Крецу О.Р.", ПСК "Гетьман", ТОВ "Матей-Юг"</t>
  </si>
  <si>
    <t>Вознесенський район</t>
  </si>
  <si>
    <t>Ніколаєв Дмитро Кирилович</t>
  </si>
  <si>
    <t>ОСГІ, м. Одеса, 1993</t>
  </si>
  <si>
    <t>КП "РКЗП"</t>
  </si>
  <si>
    <t>Шенкарук Василь Петрович</t>
  </si>
  <si>
    <t>КАУ, м. Кишинів, 2009</t>
  </si>
  <si>
    <t>ПП "Циз"</t>
  </si>
  <si>
    <t>Гавриловець Любов Володимирівна</t>
  </si>
  <si>
    <t>ОСГІ, м. Одеса, 1983</t>
  </si>
  <si>
    <t xml:space="preserve">31 </t>
  </si>
  <si>
    <t xml:space="preserve"> ПП "Гаспарян"</t>
  </si>
  <si>
    <t>Первомайський район</t>
  </si>
  <si>
    <t>Унтілова Світлана Валентина</t>
  </si>
  <si>
    <t>ХЗВА, м. Харків, 2012</t>
  </si>
  <si>
    <t>23</t>
  </si>
  <si>
    <t>ТОВ "Птахокомбінат", ТОВ "Копійка-Р"</t>
  </si>
  <si>
    <t>Жовтневий район</t>
  </si>
  <si>
    <t>Павлунь Вікторія Віталіївна</t>
  </si>
  <si>
    <t>ОСГІ, м. Одеса, 2002</t>
  </si>
  <si>
    <t>ТОВ ВЗП "Еліка"</t>
  </si>
  <si>
    <t>Штунь Сергій Володимирович</t>
  </si>
  <si>
    <t>ЗВІ, м. Львів, 1990</t>
  </si>
  <si>
    <t>БНАУ, м. Біла Церква, 2010</t>
  </si>
  <si>
    <t>Білопольська Таміла Петрівна</t>
  </si>
  <si>
    <t>НУБіП, м. Київ, 2012</t>
  </si>
  <si>
    <t>м. Миколаїв</t>
  </si>
  <si>
    <t>Атамась Олександр Борисович</t>
  </si>
  <si>
    <t>ОСГІ, м. Одеса, 2000</t>
  </si>
  <si>
    <t>Іванько Ірина Петрівна</t>
  </si>
  <si>
    <t>Троїцький ЗВІ, 1976</t>
  </si>
  <si>
    <t>Гончарова Тетяна Іванівна</t>
  </si>
  <si>
    <t>ОСГІ, м. Одеса, 1999</t>
  </si>
  <si>
    <t>Портянко Олена Іванівна</t>
  </si>
  <si>
    <t>ОДАУ, м. Одеса, 2007</t>
  </si>
  <si>
    <t>ПП "Масловський"</t>
  </si>
  <si>
    <t>Зайцева Алла Миколаївна</t>
  </si>
  <si>
    <t>НАУ, м. Київ, 1992</t>
  </si>
  <si>
    <t>ПП "Беглов О.Ю."</t>
  </si>
  <si>
    <t>Леунова Оксана Василівна</t>
  </si>
  <si>
    <t>ХЗВІ, м. Харків, 2000</t>
  </si>
  <si>
    <t>Пікус Таміла Вікторівна</t>
  </si>
  <si>
    <t>ОСГІ, м.Одеса , 1992</t>
  </si>
  <si>
    <t>ПП "Таврія плюс", ТОВ "Бімс"</t>
  </si>
  <si>
    <t>Шепітко Вадим Миколайович</t>
  </si>
  <si>
    <t>ТОВ "Миколаїв- м'ясо", ПП "Маліцький"</t>
  </si>
  <si>
    <t>Глущенко Світлана Миколаївна</t>
  </si>
  <si>
    <t>НАУ, м. Київ, 1996</t>
  </si>
  <si>
    <t>Полівченко Анна Валеріївна</t>
  </si>
  <si>
    <t>ОДАУ, м. Одеса, 2009</t>
  </si>
  <si>
    <t>ТОВ  Метро Кеш Енд Кері Україна</t>
  </si>
  <si>
    <t xml:space="preserve">Постій Микола Володимирович </t>
  </si>
  <si>
    <t>ТОВ "Кафар-Україна"</t>
  </si>
  <si>
    <t>Іванцова Оксана Вікторівна</t>
  </si>
  <si>
    <t>ОДАУ, м. Одеса, 2002</t>
  </si>
  <si>
    <t>Курдюкова Катерина Вікторівна</t>
  </si>
  <si>
    <t>ОДАУ, м. Одеса, 2011</t>
  </si>
  <si>
    <t>ПП "Таврія Плюс"</t>
  </si>
  <si>
    <t>ОДАУ, м. Одеса, 2005</t>
  </si>
  <si>
    <t>ПП ПК "Золотий теленок"</t>
  </si>
  <si>
    <t>м. Южноукраїнськ</t>
  </si>
  <si>
    <t>Бондаренко Єлизавета Іванівна</t>
  </si>
  <si>
    <t>ЖНАУ, м. Житомир, 2011</t>
  </si>
  <si>
    <t xml:space="preserve"> ФОП "Шульга Н.С.", ТОВ "Копійка-р"</t>
  </si>
  <si>
    <t>Одеська область</t>
  </si>
  <si>
    <t>Арцизький район</t>
  </si>
  <si>
    <t>Гужев Петро Володимирович</t>
  </si>
  <si>
    <t>ОСХІ, 1985р.</t>
  </si>
  <si>
    <t>ТОВ "АМК"</t>
  </si>
  <si>
    <t>Тодоров Іван Георгійович</t>
  </si>
  <si>
    <t>ТОВ "Агрофірма Дністровська"</t>
  </si>
  <si>
    <t>Білгород-.Дністровський район</t>
  </si>
  <si>
    <t>Гальцева Тетяна Василівна</t>
  </si>
  <si>
    <t>ОСГІ,1995</t>
  </si>
  <si>
    <t>ТОВ " Таврія Плюс"</t>
  </si>
  <si>
    <t>Піткевич Сергій Леонідович</t>
  </si>
  <si>
    <t>Вітебський ветінститут,1991</t>
  </si>
  <si>
    <t>ФОП Пономаренко Є.І.</t>
  </si>
  <si>
    <t xml:space="preserve">Гальчинський Олександр Олександрович </t>
  </si>
  <si>
    <t>ОДАУ, 2011</t>
  </si>
  <si>
    <t>ТОВ "Копійка Р"</t>
  </si>
  <si>
    <t>Біляївський район</t>
  </si>
  <si>
    <t>Нехлюдова Ала Менгазівна</t>
  </si>
  <si>
    <t>ОСГІ, 1978</t>
  </si>
  <si>
    <t>ПВТП "Екстра"</t>
  </si>
  <si>
    <t>Гайдут Сергій Миколайович</t>
  </si>
  <si>
    <t>ОДАУ, 2006</t>
  </si>
  <si>
    <t>ПП Фірма "Гармаш",
 ТОВ" Мясагро"</t>
  </si>
  <si>
    <t>Гудзь Марія Анатоліївна</t>
  </si>
  <si>
    <t>ОДАУ, 2010</t>
  </si>
  <si>
    <t>ТОВ "Аделекс"</t>
  </si>
  <si>
    <t>Ізмаїльський район</t>
  </si>
  <si>
    <t>Гашовський   Анатолій  Володимирович</t>
  </si>
  <si>
    <t xml:space="preserve">ОСГІ,  1990 </t>
  </si>
  <si>
    <t xml:space="preserve">ПрАТ "Одеський  мясокомбінат", 
ФОП Польшакова I.Р., 
ФОП Нiколенко О.Ф.   </t>
  </si>
  <si>
    <t>Русєва Інна Костянтинівна</t>
  </si>
  <si>
    <t xml:space="preserve">ОСГІ,  1994 </t>
  </si>
  <si>
    <t>ТОВ "Суворовські  ковбаси"</t>
  </si>
  <si>
    <t>Кілійський район</t>
  </si>
  <si>
    <t>Церковний   Віталій Павлович</t>
  </si>
  <si>
    <t xml:space="preserve">ОСХІ,1998
</t>
  </si>
  <si>
    <t>ТОВ "Титан"</t>
  </si>
  <si>
    <t>Філіпенко Юрій Васильвич</t>
  </si>
  <si>
    <t>ОСГІ, 1977</t>
  </si>
  <si>
    <t>ПП Фірма "ГАРМАШ"</t>
  </si>
  <si>
    <t>Качуровський Євген Олександрович</t>
  </si>
  <si>
    <t>ОДАУ, 2002</t>
  </si>
  <si>
    <t>Петляк Олексій Іванович</t>
  </si>
  <si>
    <t>ОСГІ,1999</t>
  </si>
  <si>
    <t>ПП " Таврія плюс" ТЦ " Суворовський"</t>
  </si>
  <si>
    <t>Красноокнянський район</t>
  </si>
  <si>
    <t>Король Катерина Валеріївна</t>
  </si>
  <si>
    <t xml:space="preserve">ОДАУ, 2004 </t>
  </si>
  <si>
    <t>СТОВ " МРІЯ"</t>
  </si>
  <si>
    <t>Любашівський район</t>
  </si>
  <si>
    <t>ОСГІ, 1996</t>
  </si>
  <si>
    <t>Виробнича дільниця № 3 ПрАТ «Одеський м’ясокомбінат»</t>
  </si>
  <si>
    <t>Овідіопольський район</t>
  </si>
  <si>
    <t>Ніколаєнко Анастасія Євгенівна</t>
  </si>
  <si>
    <t xml:space="preserve">ОДАУ 2009 </t>
  </si>
  <si>
    <t>ТОВ "Фоззі - Фуд" (Сільпо)</t>
  </si>
  <si>
    <t>Колтуклу Катерина Олегівна</t>
  </si>
  <si>
    <t xml:space="preserve">ОСГІ 1995 </t>
  </si>
  <si>
    <t>ФОП "Колесник В.Г."</t>
  </si>
  <si>
    <t>Дашковська Тетяна Олександрівна</t>
  </si>
  <si>
    <t xml:space="preserve">ОДАУ 2007 </t>
  </si>
  <si>
    <t>ТОВ "Колнар"</t>
  </si>
  <si>
    <t>Бакума Наталія Валеріївна</t>
  </si>
  <si>
    <t>ОДАУ 2010</t>
  </si>
  <si>
    <t>ТОВ "Поіск"</t>
  </si>
  <si>
    <t>Роздільнянський район</t>
  </si>
  <si>
    <t>Грищенко Наталія Володимирівна</t>
  </si>
  <si>
    <t>ОСГІ, 1998</t>
  </si>
  <si>
    <t>Татарбунарський район</t>
  </si>
  <si>
    <t>ОСГІ, 1994</t>
  </si>
  <si>
    <t>Кічук Дмитро Іванович</t>
  </si>
  <si>
    <t>ОСГІ, 1993</t>
  </si>
  <si>
    <t>Ширяївський район</t>
  </si>
  <si>
    <t>Дацьо Василь Степанович</t>
  </si>
  <si>
    <t>ПП "Сегрос"</t>
  </si>
  <si>
    <t>Сиротюк Сергій Анатолійович</t>
  </si>
  <si>
    <t>ОДАУ, 2001</t>
  </si>
  <si>
    <t>м.Іллічівськ</t>
  </si>
  <si>
    <t>Акімов Михайло Михайлович</t>
  </si>
  <si>
    <t>Кучеренко Юлія Леонтіївна</t>
  </si>
  <si>
    <t>ОДАУ,  2002</t>
  </si>
  <si>
    <t>ПП "Таврія - І"</t>
  </si>
  <si>
    <t>Чилікіна Ольга Борисівна</t>
  </si>
  <si>
    <t>ФОП Ситник В. О.,        ТОВ "Куманець"</t>
  </si>
  <si>
    <t>м.Одеса</t>
  </si>
  <si>
    <t>ОСГІ, 1991</t>
  </si>
  <si>
    <t>Шулянська Лілія Володимирівна</t>
  </si>
  <si>
    <t>ТОВ "Гаврилівка"</t>
  </si>
  <si>
    <t>Балабан Оксана Анатоліївна</t>
  </si>
  <si>
    <t>ОСГІ, 1990</t>
  </si>
  <si>
    <t>ПП "Таврія Плюс" вул.Гастело, 50</t>
  </si>
  <si>
    <t>Бірюкова Алла Іванівна</t>
  </si>
  <si>
    <t>ПП "Таврія Плюс"  площа Б. Дерев'янка, 4; 
ПП "Таврія-Плюс" вул. Віл'ямса, 9</t>
  </si>
  <si>
    <t>Бузовська Олена Володимирівна</t>
  </si>
  <si>
    <t>Водзинський Григорій Олександрович</t>
  </si>
  <si>
    <t>Одеська філія ПАТ "Миронівський хлібопродукт" пров. Амурський пров. 18</t>
  </si>
  <si>
    <t>Хмельова Альвіна Олександрівна</t>
  </si>
  <si>
    <t>ОСГІ, 1995</t>
  </si>
  <si>
    <t>ТОВ "Метро кеш енд Керрі Україна" вул. Аеропортівська, 29</t>
  </si>
  <si>
    <t xml:space="preserve">Громік Леонід Сергійович </t>
  </si>
  <si>
    <t>ОСГІ, 1992</t>
  </si>
  <si>
    <t>ОДАУ, 2003</t>
  </si>
  <si>
    <t>Жиленко Елла Миколаївна</t>
  </si>
  <si>
    <t>ОСГІ,  1990</t>
  </si>
  <si>
    <t>ПП "Таврія Плюс" вул. Фонтанська до, 17/19; ПП "Таврія Плюс"  вул. С. Варламова, 28; ТОВ "Фоззі Фуд" вул. Довженка, 4; ТОВ "Фоззі Фуд" Французький б-р, 16</t>
  </si>
  <si>
    <t>Загурська-Подунай Світлана Сергіївна</t>
  </si>
  <si>
    <t>ОДАУ, 2005</t>
  </si>
  <si>
    <t>ТОВ "Метро кеш енд Керрі Україна" вул. Миколаївська до, 307/1</t>
  </si>
  <si>
    <t>Іщенко Лілія Анатоліївна</t>
  </si>
  <si>
    <t>ТОВ "Лібра"</t>
  </si>
  <si>
    <t>Каганець Ольга Анатоліївна</t>
  </si>
  <si>
    <t>ОСГІ,  1991</t>
  </si>
  <si>
    <t>Куценко Сергій Іванович</t>
  </si>
  <si>
    <t>ОСГІ,  1978</t>
  </si>
  <si>
    <t>Ладо Юлія Миколаївна</t>
  </si>
  <si>
    <t>Столмаченко Віталій Миколайович</t>
  </si>
  <si>
    <t>ОДАУ, 2004</t>
  </si>
  <si>
    <t>Лобова Маріанна Анатоліївна</t>
  </si>
  <si>
    <t>Миндра Наталія Вікторівна</t>
  </si>
  <si>
    <t>ОДАУ, 2008</t>
  </si>
  <si>
    <t>ТОВ "Копійка Центр"</t>
  </si>
  <si>
    <t xml:space="preserve">Мунтян Наталія Юріївна </t>
  </si>
  <si>
    <t>ОСГІ, 2001</t>
  </si>
  <si>
    <t>ФОП Пісов Л.Б.</t>
  </si>
  <si>
    <t>Носуленко Володимир Олександрович</t>
  </si>
  <si>
    <t>ОДАУ, 2000</t>
  </si>
  <si>
    <t xml:space="preserve"> ПП "Фаворит";  Одеська філія ПАТ "Міронівський хлібопродукт" вул. 19 км Старокиївської дороги</t>
  </si>
  <si>
    <t>Пономаренко Тетяна Георгіївна</t>
  </si>
  <si>
    <t>Палагній Степан Степанович</t>
  </si>
  <si>
    <t>Погосян Ганна Саркисівна</t>
  </si>
  <si>
    <t>ТОВ "Таврія В" вул. Корольова, 120; ТОВ "Фоззі Фуд", вул. Корольова, 44; ДП "Рітейл Вест"" вул. Ільфа і Петрова, 10</t>
  </si>
  <si>
    <t>Попович Олена Володимирівна</t>
  </si>
  <si>
    <t>ВКП "Мрія", ПП "Таврія Плюс" ТЦ "Маршал" вул. Ак. Глушка, 29-А; ПП "Таврія плюс" вул. Говорова, 10/5</t>
  </si>
  <si>
    <t>Румелець Ілона Дмитрівна</t>
  </si>
  <si>
    <t>ТОВ "Фоззі Фуд" вул. Ген. Петрова, 51; ТОВ "Фоззі Фуд" вул. Марш. Жукова, 2</t>
  </si>
  <si>
    <t>Станков Микола Михайлович</t>
  </si>
  <si>
    <t>ОСГІ,  1983</t>
  </si>
  <si>
    <t>ТОВ "ТД "Левада"</t>
  </si>
  <si>
    <t>Станкова Наталя Володимирівна</t>
  </si>
  <si>
    <t>ТОВ "ТД Левада</t>
  </si>
  <si>
    <t>Топал Дмитро Зіновійович</t>
  </si>
  <si>
    <t>ОСГІ, 1973</t>
  </si>
  <si>
    <t>ПзІІ "Білла Україна" вул. Добровольського, 122/1-А; ПзІІ "Білла Україна" вул. Корольова, 15</t>
  </si>
  <si>
    <t>Філодорова Тетяна Степанівна</t>
  </si>
  <si>
    <t>ОДАУ, 1998</t>
  </si>
  <si>
    <t>ТОВ "Алсу-Н"</t>
  </si>
  <si>
    <t>Фотка Ірина Григорівна</t>
  </si>
  <si>
    <t>ОСГІ,  1997</t>
  </si>
  <si>
    <t>ТОВ "Таврія-В" ТЦ "Афіна" Грецька площа, 3/4; ПП "Таврія Плюс" ТЦ "Армійський" вул. Армійська, 10;  ПП "Таврія Плюс" вул. Ядова, 10</t>
  </si>
  <si>
    <t>Швець Лариса Олексіївна</t>
  </si>
  <si>
    <t>ТОВ "Таврія - В" ТЦ "Вузовський" вул. Люстдорфська до 140/1; ТОВ "Таврія В" ТЦ "Граніт" вул. Варненська, 2</t>
  </si>
  <si>
    <t>Яковенко Юлія Анатоліївна</t>
  </si>
  <si>
    <t>м.Южне</t>
  </si>
  <si>
    <t xml:space="preserve">Білоцерківський ДАУ, 2007 </t>
  </si>
  <si>
    <t>Полтавська область</t>
  </si>
  <si>
    <t>Глобинський район</t>
  </si>
  <si>
    <t>Ігольніков Євген Валерійович</t>
  </si>
  <si>
    <t xml:space="preserve">Харківський ЗВІ, 1996 </t>
  </si>
  <si>
    <t>ТОВ "Глобинський м’ясокомбінат"</t>
  </si>
  <si>
    <t>Карлівський район</t>
  </si>
  <si>
    <t>Хвостик Ігор Григорович</t>
  </si>
  <si>
    <t xml:space="preserve">Харківський ЗВІ, 1994 </t>
  </si>
  <si>
    <t>Бойня та цех по виробництву м’ясних продуктів ТОВ “Україна”</t>
  </si>
  <si>
    <t>Котелевський район</t>
  </si>
  <si>
    <t>Москаленко Жанна Василівна</t>
  </si>
  <si>
    <t>ХДЗВА, 2008</t>
  </si>
  <si>
    <t>М"ясокомбінат ТОВ "Агрофірма "Маяк"</t>
  </si>
  <si>
    <t>Машівський район</t>
  </si>
  <si>
    <t>Лисенська Світлана Павлівна</t>
  </si>
  <si>
    <t>Золотоніський с/г технікум, 1989</t>
  </si>
  <si>
    <t>Ковбасний цех ДП "Сільськогосподарське підприємство Машівської виправної колонії управління Державної пенітенціарної служби України в Полтавській області №9"</t>
  </si>
  <si>
    <t>Новосанжарський район</t>
  </si>
  <si>
    <t>Кущ Руслан Миколайович</t>
  </si>
  <si>
    <t>ХЗВІ, 1993</t>
  </si>
  <si>
    <t>ПП Булочніков</t>
  </si>
  <si>
    <t>Оржицький район</t>
  </si>
  <si>
    <t>Яненко Оксана Федорівна</t>
  </si>
  <si>
    <t>Полтавський район</t>
  </si>
  <si>
    <t>Донцов Олександр Григорович</t>
  </si>
  <si>
    <t>Харківський ЗВІ, 1972</t>
  </si>
  <si>
    <t>ПП "Вінгровський"</t>
  </si>
  <si>
    <t>Лопоха Віктор Андрійович</t>
  </si>
  <si>
    <t xml:space="preserve"> ДП ДГ "Степне"</t>
  </si>
  <si>
    <t>Канівець Станіслав Миколайович</t>
  </si>
  <si>
    <t>Полтавська державна аграрна академія, 2009</t>
  </si>
  <si>
    <t>ТОВ "М’ясна ярмарка "Добриня 2007", ФОП “Ніколаєнко А.В.”</t>
  </si>
  <si>
    <t>Решетилівський район</t>
  </si>
  <si>
    <t>Жовнір Юрій Сергійович</t>
  </si>
  <si>
    <t>Полтавський державний с/г інститут, 2001</t>
  </si>
  <si>
    <t>ТОВ “Ясні Зорі - Полтавщини”</t>
  </si>
  <si>
    <t>Хорольський район</t>
  </si>
  <si>
    <t>Кавалер Сергій Іванович</t>
  </si>
  <si>
    <t>Полтавська державна аграрна академія, 2004</t>
  </si>
  <si>
    <t>ТОВ "У сестер", ПП "Гунько"</t>
  </si>
  <si>
    <t>Шишацький район</t>
  </si>
  <si>
    <t>Сердюк Ніна Олексіївна</t>
  </si>
  <si>
    <t>Полтавський державний сіль-ськогосподарський інститут, 1999</t>
  </si>
  <si>
    <t>Забійний цех ТОВ “Шишацький м’ясокомбінат”</t>
  </si>
  <si>
    <t>м. Полтава</t>
  </si>
  <si>
    <t>Демусенко Віталій Іванович</t>
  </si>
  <si>
    <t>ХЗВІ, 1978</t>
  </si>
  <si>
    <t>Климась Алла Олексіївна</t>
  </si>
  <si>
    <t>Кинебас Олександр Анатолійович</t>
  </si>
  <si>
    <t>ПДАА, 2006</t>
  </si>
  <si>
    <t>Бабенко Тетяна Володимирівна</t>
  </si>
  <si>
    <t>ПДСГІ, 2000</t>
  </si>
  <si>
    <t>Манойло Олександр Михайлович</t>
  </si>
  <si>
    <t>Борщов Євген Миколайович</t>
  </si>
  <si>
    <t>Полтавська державна аграрна академія, 2010</t>
  </si>
  <si>
    <t>Тимощук Тетяна Миколаївна</t>
  </si>
  <si>
    <t>м. Кременчук</t>
  </si>
  <si>
    <t>ТОВ "Український рітейл" (супермаркет "Бруснічка")</t>
  </si>
  <si>
    <t>Цимбал Владислав Миколайович</t>
  </si>
  <si>
    <t>Львівська ДАВМ, 1998</t>
  </si>
  <si>
    <t>Тулінов Андрій Миколайович</t>
  </si>
  <si>
    <t>Білоцерківський державний аграрний університет, 2008</t>
  </si>
  <si>
    <t>ПП “Білла Україна” (супермаркет “Білла”)</t>
  </si>
  <si>
    <t>Терещенко Ірина Іванівна</t>
  </si>
  <si>
    <t>Омський державний ветеринарний інститут, 1990</t>
  </si>
  <si>
    <t>Фень Мар'яна Володимирівна</t>
  </si>
  <si>
    <t>Харківська ЗВА, 2002</t>
  </si>
  <si>
    <t>ПП Гайдук</t>
  </si>
  <si>
    <t>Буринова Юлія Василівна</t>
  </si>
  <si>
    <t>ХЗВІ, 2006</t>
  </si>
  <si>
    <t>ДП "Фуршет Центр" (супермаркет "Фуршет")</t>
  </si>
  <si>
    <t>Кривицька Ольга Євгеніївна</t>
  </si>
  <si>
    <t>ХЗВІ, 2000</t>
  </si>
  <si>
    <t>ТОВ "Кременчуцька продовольча компанія"</t>
  </si>
  <si>
    <t>Полтавець Михайло Сергійович</t>
  </si>
  <si>
    <t>Харківська зооветеринарна академія, 2009</t>
  </si>
  <si>
    <t>м. Лубни</t>
  </si>
  <si>
    <t>Жданенко Олександр Борисович</t>
  </si>
  <si>
    <t>Башкирський аграрний університет, 1995</t>
  </si>
  <si>
    <t>Винниченко Микола Петрович</t>
  </si>
  <si>
    <t>Полтавський державний с/г інститут, 1999</t>
  </si>
  <si>
    <t>м. Миргород</t>
  </si>
  <si>
    <t>Гавриш Інна Михайлівна</t>
  </si>
  <si>
    <t>Харківська державна зооветеринарна академія, 2008</t>
  </si>
  <si>
    <t>Сухомлин Ірина Миколаївна</t>
  </si>
  <si>
    <t>ХДЗВА, 2006</t>
  </si>
  <si>
    <t>Рівненська область</t>
  </si>
  <si>
    <t>м. Дубно</t>
  </si>
  <si>
    <t>Поліщук Олена Миколаївна</t>
  </si>
  <si>
    <t>Подільська АТА, 2004</t>
  </si>
  <si>
    <t>ПП Крусанова О.О.</t>
  </si>
  <si>
    <t>Головій Микола Данилович</t>
  </si>
  <si>
    <t>МПП "Компанія Зевс ЛТД"</t>
  </si>
  <si>
    <t>Бондарчук Андрій Васильович</t>
  </si>
  <si>
    <t>Львівська державна академія ветеринарної медицини ім. С.З. Гжицького, 2000</t>
  </si>
  <si>
    <t>ПАТ "Дубномолоко"</t>
  </si>
  <si>
    <t>Гаврилюк Богдан Миколайович</t>
  </si>
  <si>
    <t>Подільська державна аграрно-технічна академія, 2002</t>
  </si>
  <si>
    <t>м. Рівне</t>
  </si>
  <si>
    <t>Зубик Андрій Андрійович</t>
  </si>
  <si>
    <t xml:space="preserve">ТзОВ "Стемп",  ПП Камінський О.В.,  ПП Трохлюк В.Т.,  цех по розробці мяса птиці ПП Тирида Ю.О. </t>
  </si>
  <si>
    <t>Бурець Олександр Петрович</t>
  </si>
  <si>
    <t>Львівська ДАВМ, 2001</t>
  </si>
  <si>
    <t>Гіпермаркет "Фоззі" ТОВ "Експансія"</t>
  </si>
  <si>
    <t>Гузь Віталій Михайлович</t>
  </si>
  <si>
    <t>Військово-ветеринарний факультет при Московській ветеринарній академії ім. К.І. Скрябіна, 1992</t>
  </si>
  <si>
    <t xml:space="preserve">  СП РЗВП "Коопзаготівельник",  ТОВ "Спілка",   ПП Сошніков С.В., ПП Бушко О.Ю., ТОВ "Рівнетермопродукт"</t>
  </si>
  <si>
    <t>Березнівський район</t>
  </si>
  <si>
    <t>Гощанський район</t>
  </si>
  <si>
    <t>Гаврилюк Петро Олександрович</t>
  </si>
  <si>
    <t>МПП ТзОВ "Інус – ЛТД"</t>
  </si>
  <si>
    <t>Здолбунівський район</t>
  </si>
  <si>
    <t xml:space="preserve">Якимюк Надія Ростиславівна </t>
  </si>
  <si>
    <t>ПП "Андріюк О.М.", ПП "Андріюк Н.Є."</t>
  </si>
  <si>
    <t>Корецький район</t>
  </si>
  <si>
    <t>Михайловський Ігор Миколайович</t>
  </si>
  <si>
    <t>ПП "Тарасова О.В.", ПП "Мельничук О.В.", ПП "Кочубей В.А."</t>
  </si>
  <si>
    <t>Балаушко Анатолій Миколайович</t>
  </si>
  <si>
    <t>НАУ, м. Київ, 1998</t>
  </si>
  <si>
    <t>ПП "Саєцб Ю.В.", ПП "Солтисюк Т.В.", ПП "Майстрова В.Д."</t>
  </si>
  <si>
    <t>Пивоварчук Володимир Павлович</t>
  </si>
  <si>
    <t>ПП "Гринь В.О.", ПП "Галушко І.О."</t>
  </si>
  <si>
    <t>Млинівський район</t>
  </si>
  <si>
    <t>Іванов Віктор Володимирович</t>
  </si>
  <si>
    <t>МПП ПП "Чайка В.М."</t>
  </si>
  <si>
    <t>Радивилівський район</t>
  </si>
  <si>
    <t>Волошин Юрій Васильович</t>
  </si>
  <si>
    <t>Львівська НАВМ ім. С.З. Гжицького, 2007</t>
  </si>
  <si>
    <t>МПП ТзОВ "Юрмія"</t>
  </si>
  <si>
    <t>Краснопольський Сергій Олексійович</t>
  </si>
  <si>
    <t>ПП "Міната", ФГ  "Віка- Вікторія"</t>
  </si>
  <si>
    <t>Рівненський район</t>
  </si>
  <si>
    <t>Крохмаль Микола Іванович</t>
  </si>
  <si>
    <t>Львівська ДАВМ, 2004</t>
  </si>
  <si>
    <t xml:space="preserve"> ПП  Медвідь А.М., ПП Максимчук В,Є.. ПП Бєлко В.К., ТзОВ "Роко м'ясо", ПП Мітін П. Ю.</t>
  </si>
  <si>
    <t>Сокіл Галина Ростиславівна</t>
  </si>
  <si>
    <t xml:space="preserve">ФГ "Калина",  ПП Гребеневич С,М.,  </t>
  </si>
  <si>
    <t>Чернюк Іван Іванович</t>
  </si>
  <si>
    <t>ПП Шитов В.М., ПП Кравець В.А., ППНВКТ "Тиса", ТзОВ "Міком ЛТД"</t>
  </si>
  <si>
    <t>Бондарчук Олеся Андріївна</t>
  </si>
  <si>
    <t>Львівська ДАВМ, 2002</t>
  </si>
  <si>
    <t>ТзОВ "Барвінок – СВ"</t>
  </si>
  <si>
    <t>Кравчук Микола Володимирович</t>
  </si>
  <si>
    <t>Львівська ДАВМ, 1993</t>
  </si>
  <si>
    <t xml:space="preserve">ТзОВ МПП "Делікатес", ПП Кушнір М.О., ПП Кушнір І.М.  </t>
  </si>
  <si>
    <t>Сарненський район</t>
  </si>
  <si>
    <t>Новак Василь Адамович</t>
  </si>
  <si>
    <t xml:space="preserve">ЗВП "Таврида", "Сам Маркет" Торгового дому "Північ-Центр", Супермаркет "Вопак" </t>
  </si>
  <si>
    <t>Сумська область</t>
  </si>
  <si>
    <t>Білопільський район</t>
  </si>
  <si>
    <t>Шершак Сергій Миколайович</t>
  </si>
  <si>
    <t>СНАУ, м. Суми, 1999</t>
  </si>
  <si>
    <t>Федоренко Руслан Анатолійович</t>
  </si>
  <si>
    <t>СНАУ, м. Суми, 2006</t>
  </si>
  <si>
    <t>ТОВ "Ворожба"</t>
  </si>
  <si>
    <t>Краснопільський район</t>
  </si>
  <si>
    <t>Деуля Андрій Володимирович</t>
  </si>
  <si>
    <t>СНАУ, м. Суми, 2011</t>
  </si>
  <si>
    <t>Лебединський район</t>
  </si>
  <si>
    <t>Лелюх Олександр Петрович</t>
  </si>
  <si>
    <t xml:space="preserve"> СНАУ,  м. Суми, 1998</t>
  </si>
  <si>
    <t>ТОВ "Лебединські ковбаси"</t>
  </si>
  <si>
    <t>Фостенко Сергій Миколайович</t>
  </si>
  <si>
    <t>СНАУ, м. Суми, 2005</t>
  </si>
  <si>
    <t>Недригайлівський район</t>
  </si>
  <si>
    <t>Олефіренко Леонід Петрович</t>
  </si>
  <si>
    <t>ССГІ, м. Суми, 1992</t>
  </si>
  <si>
    <t>ТОВ ВКФ "Вільшанські ковбаси"</t>
  </si>
  <si>
    <t>Охтирський район</t>
  </si>
  <si>
    <t>Безкоровайна Ніна Григорівна</t>
  </si>
  <si>
    <t>СТОВ "Бакирівське"</t>
  </si>
  <si>
    <t>Роменський район</t>
  </si>
  <si>
    <t>Безкоровайний Микола Васильович</t>
  </si>
  <si>
    <t xml:space="preserve">ДП ДГ АФ "Надія" </t>
  </si>
  <si>
    <t>Сумський район</t>
  </si>
  <si>
    <t>Савченко Микола Миколайович</t>
  </si>
  <si>
    <t>НВП ТОВ "Еко-центр"</t>
  </si>
  <si>
    <t>Гриценко Дмитро Миколайович</t>
  </si>
  <si>
    <t>СНАУ, м. Суми, 2007</t>
  </si>
  <si>
    <t>Клімашевський Валерій Петрович</t>
  </si>
  <si>
    <t>Сумський СГІ, 1993</t>
  </si>
  <si>
    <t>ФОП "Чалий В.В."</t>
  </si>
  <si>
    <t>Жук Юрій Леонідович</t>
  </si>
  <si>
    <t xml:space="preserve"> ССХІ,  м. Суми, 1995</t>
  </si>
  <si>
    <t>Бойня ПП "Кулик О.О."</t>
  </si>
  <si>
    <t>м. Конотоп</t>
  </si>
  <si>
    <t>Мовчан Олександр Миколайович</t>
  </si>
  <si>
    <t>ХЗВІ, м. Харків, 1987</t>
  </si>
  <si>
    <t>Солдатенко Людмила Володимирівна</t>
  </si>
  <si>
    <t>СДАУ, м. Суми, 1998</t>
  </si>
  <si>
    <t xml:space="preserve">Мовчан Роман Олександрович </t>
  </si>
  <si>
    <t>СНАУ, м. Суми, 2010</t>
  </si>
  <si>
    <t>ТОВ "Драйд Фудз", ТОВ "ГЛТ ГРУП"</t>
  </si>
  <si>
    <t>м. Охтирка</t>
  </si>
  <si>
    <t>Бондарєва Марина Вікторівна</t>
  </si>
  <si>
    <t>СНАУ, м. Суми, 2015</t>
  </si>
  <si>
    <t>ПАТ "Охтирський м'ясокомбінат"</t>
  </si>
  <si>
    <t>Вировець Віталій Леонідович</t>
  </si>
  <si>
    <t>ТОВ "Сумські м'ясні вироби", ТОВ "Еко" магазин "Еко-Маркет" (виробничий цех)</t>
  </si>
  <si>
    <t>м. Суми</t>
  </si>
  <si>
    <t xml:space="preserve">Іванюта Анастасія Сергіївна </t>
  </si>
  <si>
    <t>СНАУ, м. Суми, 2000</t>
  </si>
  <si>
    <t xml:space="preserve">Івченко Петро Петрович </t>
  </si>
  <si>
    <t>БСГІ, м. Біла Церква, 1984</t>
  </si>
  <si>
    <t xml:space="preserve">Манько Роман Миколайович </t>
  </si>
  <si>
    <t>Парасотченко Сергій Миколайович</t>
  </si>
  <si>
    <t>ТОВ "ФОЗЗІ-ФУД" м'ясний цех магазину № 210</t>
  </si>
  <si>
    <t>Соляров Олександр Григорович</t>
  </si>
  <si>
    <t>ССГІ, м. Суми, 1995</t>
  </si>
  <si>
    <t>Ткаченко Ольга Валеріївна</t>
  </si>
  <si>
    <t>СНАУ, м. Суми, 2003</t>
  </si>
  <si>
    <t>ТОВ "ЕКО" виробничий цех</t>
  </si>
  <si>
    <t>Корчменко Олександр Володимирович</t>
  </si>
  <si>
    <t>СНАУ, м. Суми, 2013</t>
  </si>
  <si>
    <t>ТОВ "ФОЗЗІ-ФУД" вул. Харківська, 2/2</t>
  </si>
  <si>
    <t>м. Шостка</t>
  </si>
  <si>
    <t>Никипорець Володимир Миколайович</t>
  </si>
  <si>
    <t>НАУ, м. Київ, 1993</t>
  </si>
  <si>
    <t>Кудрявська Анна Борисівна</t>
  </si>
  <si>
    <t>м. Ромни</t>
  </si>
  <si>
    <t>Бартош Олена Миколаївна</t>
  </si>
  <si>
    <t xml:space="preserve"> СНАУ,  м. Суми, 2005</t>
  </si>
  <si>
    <t>м. Глухів</t>
  </si>
  <si>
    <t xml:space="preserve">Талан Андрій Олександрович </t>
  </si>
  <si>
    <t>Сумський НАУ, 2015</t>
  </si>
  <si>
    <t>Тернопільська область</t>
  </si>
  <si>
    <t>Бережанський район</t>
  </si>
  <si>
    <t>Прокопенко Ярослав Спиридонович</t>
  </si>
  <si>
    <t>Львівський зооветеринарний інститут, 1973</t>
  </si>
  <si>
    <t xml:space="preserve">ХЗП-Бережанського КЗП  ПП "Агроспецгосп", </t>
  </si>
  <si>
    <t>Борщівський район</t>
  </si>
  <si>
    <t>Ратушняк Михайло Петрович</t>
  </si>
  <si>
    <t>Кам’янець-Подільський СГІ, 1995</t>
  </si>
  <si>
    <t>ПП "Каммора", ПП "Саранчук", ПП"Семчишин"</t>
  </si>
  <si>
    <t>Бучацький район</t>
  </si>
  <si>
    <t>Стефанюк Іван Михайлович</t>
  </si>
  <si>
    <t xml:space="preserve">ПП "Заготівельник 2009", </t>
  </si>
  <si>
    <t>Гусятинський район</t>
  </si>
  <si>
    <t>Кіндяк Іван Михайлович</t>
  </si>
  <si>
    <t>ПП "Масар Агро"</t>
  </si>
  <si>
    <t>Головач Володимир Іванович</t>
  </si>
  <si>
    <t>ПП "М'ясник"</t>
  </si>
  <si>
    <t>Лучка Володимир Євгенович</t>
  </si>
  <si>
    <t xml:space="preserve"> ПП "Фенікс ЛМ", </t>
  </si>
  <si>
    <t>Заліщицький район</t>
  </si>
  <si>
    <t>Бессага Анатолій Анатолійович</t>
  </si>
  <si>
    <t>Національний аграрний університет                                                                     1998</t>
  </si>
  <si>
    <t>ПП "Агробуковина", ТОВ «Гефест Західагро», ПП Пристаж М.В.</t>
  </si>
  <si>
    <t>Збаразький район</t>
  </si>
  <si>
    <t>Кучма Володимир Васильович</t>
  </si>
  <si>
    <t>ФОП"Щурко"</t>
  </si>
  <si>
    <t>Вороніна Пелагея Йосипівна</t>
  </si>
  <si>
    <t>УСГА, м. Київ, 1983</t>
  </si>
  <si>
    <t>ФОП "Мацик"</t>
  </si>
  <si>
    <t>Зборівський район</t>
  </si>
  <si>
    <t>Крищишин Віктор Тадейович</t>
  </si>
  <si>
    <t>ТОВ "Білий берег", ТОВ "ЗМП"</t>
  </si>
  <si>
    <t>Мазур Олег Євгенович</t>
  </si>
  <si>
    <t xml:space="preserve"> ПП "Юник"</t>
  </si>
  <si>
    <t>Кременецький район</t>
  </si>
  <si>
    <t>Шуман Руслан Олександрович</t>
  </si>
  <si>
    <t>Подільська ДАТА, м. Кам.-Подільський, 2002</t>
  </si>
  <si>
    <t>ПП "Фірма-Волошко", цех напівфабрикатів м. Кременець, ковбасний цех м.Почаїв ПП Добровольський  Є.Я.</t>
  </si>
  <si>
    <t>Ланівецький район</t>
  </si>
  <si>
    <t>Гачок Ярослав Ярославович</t>
  </si>
  <si>
    <t>ПП"Рачинмясопром"</t>
  </si>
  <si>
    <t>Кубчак Світлана Миколаївна</t>
  </si>
  <si>
    <t>ТОВ "Заготзбут"</t>
  </si>
  <si>
    <t>Підволочиський район</t>
  </si>
  <si>
    <t>Козак Любомир Зіновійович</t>
  </si>
  <si>
    <t>ТОВ "Скалат-мясо"</t>
  </si>
  <si>
    <t>Гнецько Андрій Романович</t>
  </si>
  <si>
    <t>ТОВ "Заготсервіс"</t>
  </si>
  <si>
    <t>Теребовлянський район</t>
  </si>
  <si>
    <t>Шинкарук Богдан Антонович</t>
  </si>
  <si>
    <t>ТОВ"Микулин", ПП "Муринка", , ПП "Цимбала", Забійний цех "Тер-Агро"</t>
  </si>
  <si>
    <t>Тернопільський район</t>
  </si>
  <si>
    <t>Павлишин Ольга Василівна</t>
  </si>
  <si>
    <t xml:space="preserve">ЛАВМ м. Львів, 2008 </t>
  </si>
  <si>
    <t>ТОВ "Мясопродукт МПК", ПП Прокопчук, ПП Федорів</t>
  </si>
  <si>
    <t>Йордан Юрій Кирилович</t>
  </si>
  <si>
    <t>СУП ТОВ "М'ясовіта"</t>
  </si>
  <si>
    <t>Жданов Василь Васильович</t>
  </si>
  <si>
    <t>ТОВ "Мясопродукт МПК", ПП Ляховецька</t>
  </si>
  <si>
    <t>Осіп Марія Романівна</t>
  </si>
  <si>
    <t>Подільська АТА, м. Кам’янець-Подільський, 2002</t>
  </si>
  <si>
    <t>ПП Довгошия ,ПП Сулипа</t>
  </si>
  <si>
    <t>Попко Андрій Несторович</t>
  </si>
  <si>
    <t>ПП "Чубатий",СУП ТОВ "М'ясовіта"</t>
  </si>
  <si>
    <t>Гуцуляк Микола Михайлович</t>
  </si>
  <si>
    <t>ПАП "Медобори</t>
  </si>
  <si>
    <t>Євтушенко Тетяна Олександрівна</t>
  </si>
  <si>
    <t>Патрика Володимир Андрійович</t>
  </si>
  <si>
    <t>Львівська НАВМ ім. С.З.Гжицього, 2007</t>
  </si>
  <si>
    <t>ПП Дякович ,ПП Рибак О. С.</t>
  </si>
  <si>
    <t>Кумчик Василь Григорович</t>
  </si>
  <si>
    <t>Львівський ЗВІ, 1973</t>
  </si>
  <si>
    <t>ТОВ "Мясопродукт МПК"</t>
  </si>
  <si>
    <t>Чортківський район</t>
  </si>
  <si>
    <t>Шемлей Володимир Мирославович</t>
  </si>
  <si>
    <t>ЛНАВМ м.Львів, 2002</t>
  </si>
  <si>
    <t>ЗАТ "Агропродукт"</t>
  </si>
  <si>
    <t>Деренюк Василь Ярославович</t>
  </si>
  <si>
    <t>Львівська АВМ, 2006</t>
  </si>
  <si>
    <t>Бойко Ігор Львович</t>
  </si>
  <si>
    <t>Штокало Борис Степанович</t>
  </si>
  <si>
    <t>Дядик Олександр Борисович</t>
  </si>
  <si>
    <t>м. Чортків</t>
  </si>
  <si>
    <t>Богун Павло Антонович</t>
  </si>
  <si>
    <t>ТОВ "ПОВШАМ-КЛ"</t>
  </si>
  <si>
    <t>м. Тернопіль</t>
  </si>
  <si>
    <t>Данчак Ірина Василівна</t>
  </si>
  <si>
    <t>ЛЗВІ, м.Льві, 1990</t>
  </si>
  <si>
    <t>ТзОВ "Фоззі-Фуд" бульв. С. Петлюри 2, ДП "Рітейл — Вест"</t>
  </si>
  <si>
    <t>Буба Юрій Миколайович</t>
  </si>
  <si>
    <t>ТзОВ "Фоззі-Фуд"  вул.15 Квітня 6</t>
  </si>
  <si>
    <t>Янковський Юрій Михайлович</t>
  </si>
  <si>
    <t>ТзОВ "Фоззі-Фуд" вул. Живова, 15, СПД ФО Стецик З. Й.</t>
  </si>
  <si>
    <t>Мазуренок Олег Богданович</t>
  </si>
  <si>
    <t>ТОВ "Агровіта", СПД ФО Михайловська, ТзОВ "Фоззі-Фуд" вул. Текстильна 28 “ч”,</t>
  </si>
  <si>
    <t>Процик Андрій Степанович</t>
  </si>
  <si>
    <t>Полтавська ДАТА, 2000</t>
  </si>
  <si>
    <t>ТзОВ "Фоззі-Фуд" вул. Кривоноса 2, ТзОВ ТМ “Барвінок”</t>
  </si>
  <si>
    <t>Голик Сергій Маркіянович</t>
  </si>
  <si>
    <t xml:space="preserve"> СПД ФО Биндас О. Л., СПД ФО Заєць І. В.,  ТзОВ ТД “Універсальний”</t>
  </si>
  <si>
    <t>Шикула Марія Михайлівна</t>
  </si>
  <si>
    <t>ЛНУВМБТ, м. Львів, 2010</t>
  </si>
  <si>
    <t>СПД ФО Безпалько, Супермаркет ТзОВ “Новус Україна"</t>
  </si>
  <si>
    <t>Херсонська область</t>
  </si>
  <si>
    <t>м. Нова Каховка</t>
  </si>
  <si>
    <t>Гайдай Олександр Іванович</t>
  </si>
  <si>
    <t>Одеський сільскогосподарський інститут 05.04.1991р.</t>
  </si>
  <si>
    <t>ТОВ Новокаховський м’ясокомбінат «Мрія», ПП «Савіч», ФОП «Леліков С.А.».</t>
  </si>
  <si>
    <t>Панфьорова Лариса Миколаївна</t>
  </si>
  <si>
    <t>Одеський сільськогосподарський інститут, 1988</t>
  </si>
  <si>
    <t>ФОП "Кобец О.О.", ТОВ "Рахонь і Качура", ФОП "Семенец О.П."</t>
  </si>
  <si>
    <t>м. Херсон</t>
  </si>
  <si>
    <t>Дмиш Любов Володимирівна</t>
  </si>
  <si>
    <t>Одеський сільськогосподасрький інститут, 1996</t>
  </si>
  <si>
    <t>Єрохін Андрій Володимирович</t>
  </si>
  <si>
    <t>Шеремета Тетяна Михайлівна</t>
  </si>
  <si>
    <t xml:space="preserve"> ПП «Василішина Т.О.», ТОВ «Альянс Маркет» супермаркет "Фреш»</t>
  </si>
  <si>
    <t>Кримський державний аграрний університет, 2001</t>
  </si>
  <si>
    <t>Білик Олег Михайлович</t>
  </si>
  <si>
    <t>Азарян Мартік Шаваршович</t>
  </si>
  <si>
    <t>Єреванський зоотехнічно-ветеринарний інститут, 1995</t>
  </si>
  <si>
    <t>Омельченко Ілля Володимирович</t>
  </si>
  <si>
    <t>Каховський район</t>
  </si>
  <si>
    <t>Олійник Ольга Анатоліївна</t>
  </si>
  <si>
    <t>Харківська державна зооветеринарна академія, 2010</t>
  </si>
  <si>
    <t>Ковбасний цех ТОВ «Каховські ковбаси",  Бойня ФОП Рахімов І.А., Ковбасний цех ТДВ «Каховське ХПП», М'ясний цех магазину «ЕКО Маркет»</t>
  </si>
  <si>
    <t>1) загальна кількість суб’єктів господарювання, на яких здійснюються державний контроль - 62
2) загальна кількість уповноважених осіб -39</t>
  </si>
  <si>
    <t>Хмельницька область</t>
  </si>
  <si>
    <t>Віньковецький   район</t>
  </si>
  <si>
    <t>Чепкий Віктор Васильович</t>
  </si>
  <si>
    <t>УСГА., м.Київ, 1992</t>
  </si>
  <si>
    <t xml:space="preserve">ФГ „Подільська марка”;  ПП.Браславець В.П. ,                  </t>
  </si>
  <si>
    <t>Студенець Людмила Олександрівна</t>
  </si>
  <si>
    <t>Львівська державна академія ветеринарної медицини ім. С.З. Гжицького, 2000р.</t>
  </si>
  <si>
    <t>Адамівський ковбасний цех ТОВ "Подільська марка".</t>
  </si>
  <si>
    <t>Волочиський район</t>
  </si>
  <si>
    <t>Крутивіт Василь Григорович</t>
  </si>
  <si>
    <t>Філія "Волочиський консервний завод" ТОВ "Славпродукт"</t>
  </si>
  <si>
    <t>Флорчук Вадим Анатолійович</t>
  </si>
  <si>
    <t>Подільська державна аграрно- технічна академія, 2002</t>
  </si>
  <si>
    <t>ТзОВ "Птахофабрика Волочиська"</t>
  </si>
  <si>
    <t>Гаджук Ніна Юріївна</t>
  </si>
  <si>
    <t>Львівська академія ветмедицини, 1994</t>
  </si>
  <si>
    <t xml:space="preserve">ТОВ "Гряділь Плюс" </t>
  </si>
  <si>
    <t xml:space="preserve">Дунаєвецький район </t>
  </si>
  <si>
    <t>Андрушкова Алла Василівна</t>
  </si>
  <si>
    <t>Кам’янець-Подільський с/г інститут, 1995</t>
  </si>
  <si>
    <t>ПП "Співак"</t>
  </si>
  <si>
    <t>Кінзерський Валерій Миколайович</t>
  </si>
  <si>
    <t>Подільська ДАТА, 1997</t>
  </si>
  <si>
    <t xml:space="preserve">ПП "Мельник"   ;  ПП "Слободянюк"  ; ПП "Кузь" </t>
  </si>
  <si>
    <t>Кросондович Вадим Леонідович</t>
  </si>
  <si>
    <t>НАУ, м.Київ, 2008</t>
  </si>
  <si>
    <t xml:space="preserve">ПП "Ясінська", ТзОВ "ПАККО Холдинг" </t>
  </si>
  <si>
    <t>Лисак Віталій Євгенович</t>
  </si>
  <si>
    <t>Кам’янець-Подільський с/г інститут, 1990</t>
  </si>
  <si>
    <t xml:space="preserve">ПП Макогон </t>
  </si>
  <si>
    <t>Погинайко Юрій Володимирович</t>
  </si>
  <si>
    <t>Подільська ДАТА,  2001</t>
  </si>
  <si>
    <t>ПП Боднар</t>
  </si>
  <si>
    <t>Фіялковський Михайло Петрович</t>
  </si>
  <si>
    <t>Кам’янець-Подільський с/г інститут,  1993</t>
  </si>
  <si>
    <t>ТОВ "Подільський бройлер"</t>
  </si>
  <si>
    <t>Шмицька Раїса Володимирівна</t>
  </si>
  <si>
    <t>Олійник Олександр Анатолійович</t>
  </si>
  <si>
    <t>ТОВ "Верест"</t>
  </si>
  <si>
    <t>Кам'янець-Подільський район</t>
  </si>
  <si>
    <t>Лустов Сергій Володимирович</t>
  </si>
  <si>
    <t xml:space="preserve">ТОВ " Екопродукт -Поділля" </t>
  </si>
  <si>
    <t>Муляр Леся Юріївна</t>
  </si>
  <si>
    <t>Національний аграрний університет, м.Київ, 2003</t>
  </si>
  <si>
    <t>ФОП " Черкашина Л.С."</t>
  </si>
  <si>
    <t>Красилівський район</t>
  </si>
  <si>
    <t>Драган Ольга Василівна</t>
  </si>
  <si>
    <t>Білоцерківськийсільськогосподарськийінститут, 1991</t>
  </si>
  <si>
    <t>ТОВ МПЗ "Поділля"</t>
  </si>
  <si>
    <t>Летичівський район</t>
  </si>
  <si>
    <t>Посітко Руслан Васильович</t>
  </si>
  <si>
    <t>Подільська державна аграрно - технічна академія, 2003</t>
  </si>
  <si>
    <t>ФОП "Ковальчук І.О.", ФОП " Музика А.В.", ФОП " Заболотний В.А."</t>
  </si>
  <si>
    <t>Полонський район</t>
  </si>
  <si>
    <t>Риндич Тетяна Вікторівна</t>
  </si>
  <si>
    <t>Житомирський національний агроекологічний університет; 2010</t>
  </si>
  <si>
    <t>СТОВ А/ф "Маяк"</t>
  </si>
  <si>
    <t>Славутський район</t>
  </si>
  <si>
    <t>Ніщетюк Олександр Володимирович</t>
  </si>
  <si>
    <t>Житомирський державний агроекологічний університет, м. Житомир, 2006</t>
  </si>
  <si>
    <t>ПП "Кравчук", ПП "Куцик", ПП "Колядюк",  ПП "Калюжний", ПП " М'ясо-Пром", ПП "Ополонець", ПП "Любченко"</t>
  </si>
  <si>
    <t xml:space="preserve">Старокостянтинівський район </t>
  </si>
  <si>
    <t>Заїка Андрій Вікторович</t>
  </si>
  <si>
    <t>Подільський державний аграрно-технічний університет м. Кам"янець-Подільський</t>
  </si>
  <si>
    <t xml:space="preserve"> ПП "Капітон І.В." </t>
  </si>
  <si>
    <t>Теофіпольський район</t>
  </si>
  <si>
    <t>Майчук Павло Володимирович</t>
  </si>
  <si>
    <t>Київська сільськогосподарська академія, 1996</t>
  </si>
  <si>
    <t>ПП " Міходуй" ;  ФГ "Огайо";  ТОВ "МОССПАС"</t>
  </si>
  <si>
    <t>Хмельницький  район</t>
  </si>
  <si>
    <t>Грищун Олександр Михайлович</t>
  </si>
  <si>
    <t>Подільська аграрно – технічна академія, 2000</t>
  </si>
  <si>
    <t>ТОВ " Заготівельник"</t>
  </si>
  <si>
    <t>Литвинюк В’ячеслав Михайлович</t>
  </si>
  <si>
    <t>Житомирський агроекологічний університет, 2002</t>
  </si>
  <si>
    <t>ТОВ "Заготівельник"</t>
  </si>
  <si>
    <t>Чорний Валентин Олександрович</t>
  </si>
  <si>
    <t>Подільська аграрно - технічна академія, 2008</t>
  </si>
  <si>
    <t xml:space="preserve">ФОП "Возний М.М." </t>
  </si>
  <si>
    <t>Мізун Михайло Миколайович</t>
  </si>
  <si>
    <t>Подільська аграрно - технічна академія, 2003</t>
  </si>
  <si>
    <t xml:space="preserve">ПП "Агропродукт" </t>
  </si>
  <si>
    <t>Шепетівський район</t>
  </si>
  <si>
    <t>Карпенко Олександр Петрович</t>
  </si>
  <si>
    <t xml:space="preserve">Житомирський ДАУ, м.Житомир, 2006 </t>
  </si>
  <si>
    <t>ФОП Зубченко З.В.; ФОП Бігун Ю.В.; ГРМ ФОП Верхогляд М.І.; ГРМ ФОП Цицера В.А.;  ГРМ ФОП Космина С.І.; ГРМ ФОП Доценко Н.А.; супермаркет №53 "Вопак"; супермаркет "Наш край" ПП "Тимаг"</t>
  </si>
  <si>
    <t>Ярмолинецький район</t>
  </si>
  <si>
    <t>Шахрай Леся Володимирівна</t>
  </si>
  <si>
    <t>Подільська аграрно-технічна академія,1998</t>
  </si>
  <si>
    <t>ТОВ "Тандем"</t>
  </si>
  <si>
    <t>м. Кам'янець-Подільський</t>
  </si>
  <si>
    <t>Телятицька Валентина Павлівна</t>
  </si>
  <si>
    <t xml:space="preserve">Кам’янець-Подільський сільськогосподарський інститут 1992 </t>
  </si>
  <si>
    <t>ТзОВ "Кам’янець-Подільський птахокомбінат"</t>
  </si>
  <si>
    <t>Шибунько Марина Володимирівна</t>
  </si>
  <si>
    <t>Подільський державний аграрно-технічний університет, 2006</t>
  </si>
  <si>
    <t>ДП "Фуршет-Регіон" № 1; ДП "Фуршет – Регіон" №2</t>
  </si>
  <si>
    <t>Кам’ янець-Подільський сільськогосподарський інститут 1993</t>
  </si>
  <si>
    <t>ТзОВ "Фоззі -Фуд,  ТОВ "Пакко -Холдинг".</t>
  </si>
  <si>
    <t xml:space="preserve">м.Хмельницький </t>
  </si>
  <si>
    <t>Горбатенко Наталія Іванівна</t>
  </si>
  <si>
    <t>Щерінський Дмитро Євгенович</t>
  </si>
  <si>
    <t>Мазур Наталія Володимирівна</t>
  </si>
  <si>
    <t>Шутяк Роман Васильович</t>
  </si>
  <si>
    <t>Сабат Інна Василівна</t>
  </si>
  <si>
    <t>Подільсьільська державна аграрно-технічна академія, м. Кам'янець-Подільський, 2003</t>
  </si>
  <si>
    <t>ТОВ " Анаїда",ПП Рикун, ПП " Хмельницькі напівфабрикати"</t>
  </si>
  <si>
    <t>Басіст Ірина Анатоліївна</t>
  </si>
  <si>
    <t xml:space="preserve">Мацієвська Тетяна Василівна </t>
  </si>
  <si>
    <t>Національний університет біоресурсів і природокористування України, м. Київ, 2010</t>
  </si>
  <si>
    <t>ТОВ " Пакко- Холдинг", ПП Тарасюк, ПП Пятигорець, ВАТ " Дніпрометалсервіс", ПП Зюськіна</t>
  </si>
  <si>
    <t xml:space="preserve">Черкаська область </t>
  </si>
  <si>
    <t>Городищенський район</t>
  </si>
  <si>
    <t>Чудопалова Валентина Миколаївна</t>
  </si>
  <si>
    <t>Білоцерківський ДАУ, 1988</t>
  </si>
  <si>
    <t xml:space="preserve">4 </t>
  </si>
  <si>
    <t>ФОП Гоюк</t>
  </si>
  <si>
    <t>Геращенко Олександр Григорович</t>
  </si>
  <si>
    <t>Київський НАУ, 1996</t>
  </si>
  <si>
    <t>ТОВ ВКП "Вербівське"</t>
  </si>
  <si>
    <t>Звенигородський район</t>
  </si>
  <si>
    <t>Лук’яненко Ніна Іванівна</t>
  </si>
  <si>
    <t>Білоцерківський ДАУ, 1979</t>
  </si>
  <si>
    <t>Фермерське господарство "Алексеєвої Т.І."</t>
  </si>
  <si>
    <t>Жашківський район</t>
  </si>
  <si>
    <t>Цибульський Владислав Володимирович</t>
  </si>
  <si>
    <t>Білоцерківський державний аграрний університет, 1997 р.</t>
  </si>
  <si>
    <t>Бойня фермерського господарства "Чародій"</t>
  </si>
  <si>
    <t>Золотоніський район</t>
  </si>
  <si>
    <t>Скляр Володимир Олескандрович</t>
  </si>
  <si>
    <t>Білоцерківський державний аграрний університет 2006</t>
  </si>
  <si>
    <t xml:space="preserve"> Артбудкомфорт</t>
  </si>
  <si>
    <t>Сподарик Валерій Васильович</t>
  </si>
  <si>
    <t>Білоцерківський ДАУ, 1986</t>
  </si>
  <si>
    <t>СТОВ ППЗ "Коробівський".</t>
  </si>
  <si>
    <t>Кабанець Віктор Олексійович</t>
  </si>
  <si>
    <t xml:space="preserve">5 </t>
  </si>
  <si>
    <t>ТОВ "Золотоноша Агро"</t>
  </si>
  <si>
    <t>Прудіус Оксана Федорівна</t>
  </si>
  <si>
    <t>Київський національний аграрний університет 1996</t>
  </si>
  <si>
    <t>СТОВ АФ "Маяк" (ковбасний цех)</t>
  </si>
  <si>
    <t>Кошелєв Олексій Васильович</t>
  </si>
  <si>
    <t>Українська сільськогосподарська академія 1986</t>
  </si>
  <si>
    <t>ТОВ "ЕКО Маркет"</t>
  </si>
  <si>
    <t>Канівський район</t>
  </si>
  <si>
    <t>Кардаш Олег Миколайович</t>
  </si>
  <si>
    <t>Білоцерківський ДАУ, 1987</t>
  </si>
  <si>
    <t>ПрАТ "Миронівська п-ка"</t>
  </si>
  <si>
    <t>Луцик В’ячеслав Миколайович</t>
  </si>
  <si>
    <t>Губенко Олександр Сергійович</t>
  </si>
  <si>
    <t>Білоцерківський ДАУ, 2006</t>
  </si>
  <si>
    <t>Галушка Андрій Борисович</t>
  </si>
  <si>
    <t>НАУ, м. Київ, 2006</t>
  </si>
  <si>
    <t xml:space="preserve">3 </t>
  </si>
  <si>
    <t>Соловей Ганна Володимирівна</t>
  </si>
  <si>
    <t>Бульда Надія Миколаївна</t>
  </si>
  <si>
    <t>Національний аграрний університет м. Київ, 2006</t>
  </si>
  <si>
    <t>Кам’янський район</t>
  </si>
  <si>
    <t>Таран Віктор Васильович</t>
  </si>
  <si>
    <t>Білоцерківський ДАУ, 1993</t>
  </si>
  <si>
    <t>ТОВ "Ермій"</t>
  </si>
  <si>
    <t>Катеринопільський район</t>
  </si>
  <si>
    <t>Новак Ольга Володимирівна</t>
  </si>
  <si>
    <t>Білоцекрівський НАУ, 1996</t>
  </si>
  <si>
    <t>ФОП "Яровенко"</t>
  </si>
  <si>
    <t>Маньківський район</t>
  </si>
  <si>
    <t>Збрицька Анна Іванівна</t>
  </si>
  <si>
    <t>Білоцерківський НАУ, 2010 р.</t>
  </si>
  <si>
    <t>ТОВ «Кролікофф плюс» забійно – переробний пункт</t>
  </si>
  <si>
    <t>Смілянський район</t>
  </si>
  <si>
    <t>Ярош Ріта Миколаївна</t>
  </si>
  <si>
    <t>ТОВ "Агро-Рось"</t>
  </si>
  <si>
    <t>Коноваленко Павло Вікторович</t>
  </si>
  <si>
    <t>Білоцерківський ДАУ, 2005</t>
  </si>
  <si>
    <t>ТОВ "Агро - Рось"</t>
  </si>
  <si>
    <t>Черкаський район</t>
  </si>
  <si>
    <t>Гайдук Павло Андрійович</t>
  </si>
  <si>
    <t>ДП "Перемога нова"</t>
  </si>
  <si>
    <t>Попудрібко Роман Васильович</t>
  </si>
  <si>
    <t>Чорнобаївський район</t>
  </si>
  <si>
    <t>Прохоренко Людмила Василівна</t>
  </si>
  <si>
    <t>НАУ, 2006</t>
  </si>
  <si>
    <t>ТОВ "Чорнобайпродсервіс"</t>
  </si>
  <si>
    <t>Воропай Олег Миколайович</t>
  </si>
  <si>
    <t>ТОВ "Чорнобайптиця!</t>
  </si>
  <si>
    <t>Баскаков Сергій В’ячеславович</t>
  </si>
  <si>
    <t>Білоцерківський ДАУ, 1983</t>
  </si>
  <si>
    <t>ТОВ "Мясорибторг"</t>
  </si>
  <si>
    <t>Шполянський район</t>
  </si>
  <si>
    <t>Заславська Ольга Львівна</t>
  </si>
  <si>
    <t>УСГА, 1987</t>
  </si>
  <si>
    <t>ПрАТ “Шполянський завод продтоварів”</t>
  </si>
  <si>
    <t>м. Черкаси</t>
  </si>
  <si>
    <t>Лебединець Галина Лукінічна</t>
  </si>
  <si>
    <t>Білоцерківський ДАУ, 1973</t>
  </si>
  <si>
    <t>ТОВ "Черкаська продовольча компанія"</t>
  </si>
  <si>
    <t>Кловак Володимир Іванович</t>
  </si>
  <si>
    <t>Козар Людмила Олександрівна</t>
  </si>
  <si>
    <t>Білоцерківський ДАУ, 1989</t>
  </si>
  <si>
    <t>Руденко Катерина Володимирівна</t>
  </si>
  <si>
    <t>Харківська ДЗВА, 2012</t>
  </si>
  <si>
    <t>ТзОВ "Фоззі-Фуд"</t>
  </si>
  <si>
    <t>Чернівецька область</t>
  </si>
  <si>
    <t>Новоселицький район</t>
  </si>
  <si>
    <t>Барбакарь Ганна Петрівна</t>
  </si>
  <si>
    <t>Московська ветеринарна академія,1987</t>
  </si>
  <si>
    <t>ТОВ "Свіженька"</t>
  </si>
  <si>
    <t>Бамбура Григорій Васильович</t>
  </si>
  <si>
    <t>Подільський ДАТУ, 2006</t>
  </si>
  <si>
    <t>ТОВ "УПГ - Малинівка"</t>
  </si>
  <si>
    <t>Бернацький Микола Володимирович</t>
  </si>
  <si>
    <t>Львівський національний університет ветеринарної медицини та біотехнологій ім. С.З.Гжицького, 1999</t>
  </si>
  <si>
    <t>ТОВ " Арвіона"</t>
  </si>
  <si>
    <t>Флорескул Василь Миколайович</t>
  </si>
  <si>
    <t>Подільська ДАТА, 2000</t>
  </si>
  <si>
    <t>ТОВ "Буковина Агро Тейд"</t>
  </si>
  <si>
    <t>Крестьянова Інна Федорівеа</t>
  </si>
  <si>
    <t>Московський ТІ ММі ХП, 1987</t>
  </si>
  <si>
    <t xml:space="preserve">ДП "М’ясо Буковини", </t>
  </si>
  <si>
    <t>Кіцманський район</t>
  </si>
  <si>
    <t>Петрик Микола Миколайович</t>
  </si>
  <si>
    <t>Львівський НУВМ, 2010</t>
  </si>
  <si>
    <t xml:space="preserve"> ТОВ "УПГ-Інвест"</t>
  </si>
  <si>
    <t>Заставнівський район</t>
  </si>
  <si>
    <t>Борчук Іван Миколайович</t>
  </si>
  <si>
    <t>Львівська ДАВМ, 2006</t>
  </si>
  <si>
    <t>ПП " Надія- Є"</t>
  </si>
  <si>
    <t>Герцаївський район</t>
  </si>
  <si>
    <t>Косован Володимир Васильович</t>
  </si>
  <si>
    <t>Аксенюк Костянтин Іванович</t>
  </si>
  <si>
    <t>Камянець-Подільський ДСГІ, 1991</t>
  </si>
  <si>
    <t>ТОВ "Піко Інвест"</t>
  </si>
  <si>
    <t>Чернігівська область</t>
  </si>
  <si>
    <t>Бахмацький р-н</t>
  </si>
  <si>
    <t>Ландіна Надія Степанівна</t>
  </si>
  <si>
    <t>ПП "Едельвейс"</t>
  </si>
  <si>
    <t>Коропський р-н</t>
  </si>
  <si>
    <t>Матвієнко Віктор Олександрович</t>
  </si>
  <si>
    <t>УСГА, м. Київ, 1990</t>
  </si>
  <si>
    <t>ДП "Короп-м’ясо" ТОВ "Гарантторгсервіс"</t>
  </si>
  <si>
    <t>Куликівський р-н</t>
  </si>
  <si>
    <t>Прокопович Володимир Вікторович</t>
  </si>
  <si>
    <t>Ленінградський ВІ, 1981</t>
  </si>
  <si>
    <t xml:space="preserve">СФГ "Колос" </t>
  </si>
  <si>
    <t>Менський р-н</t>
  </si>
  <si>
    <t>Жлудько Наталія Григорівна</t>
  </si>
  <si>
    <t>Ніжинський р-н</t>
  </si>
  <si>
    <t>Харківський зооветеринарний інститут, 1997</t>
  </si>
  <si>
    <t xml:space="preserve">ТОВ "Стандарт-"К" </t>
  </si>
  <si>
    <t>Новгород-Сіверський р-н</t>
  </si>
  <si>
    <t>Воробей Любов Василівна</t>
  </si>
  <si>
    <t>Харківська ДЗА, 2008</t>
  </si>
  <si>
    <t>ПрАТ "ММК "Сіверський"</t>
  </si>
  <si>
    <t>Сумський НАУ, 2011</t>
  </si>
  <si>
    <t>м. Прилуки</t>
  </si>
  <si>
    <t>Смоленська
Катерина Миколаївна</t>
  </si>
  <si>
    <t>Московський ТІ ММП, 1985</t>
  </si>
  <si>
    <t>ТОВ ВКП "Прилуки Агропереробка"</t>
  </si>
  <si>
    <t>м. Чернігів</t>
  </si>
  <si>
    <t>Худолій Володимир Миколайович</t>
  </si>
  <si>
    <t>Міщенко Віра Митрофанівна</t>
  </si>
  <si>
    <t xml:space="preserve">УСГА, м. Київ, 1983 </t>
  </si>
  <si>
    <t>Дідок Микола Васильович</t>
  </si>
  <si>
    <t>Вітебський ветеринарний інститут, 1975</t>
  </si>
  <si>
    <t>ТОВ "ФАБРИКА ЗДОРОВО"</t>
  </si>
  <si>
    <t>Власюк Людмила Валеріївна</t>
  </si>
  <si>
    <t>Залозний Олег Петрович</t>
  </si>
  <si>
    <t>Толкачов Сергій Олександрович</t>
  </si>
  <si>
    <t>Вітебський ветеринарний інститут, 1991</t>
  </si>
  <si>
    <t>ПП "Седам-Маркет"</t>
  </si>
  <si>
    <t>Білоцерківський національний аграрний університет, 2010</t>
  </si>
  <si>
    <t>Федоренко Микола Станіславович</t>
  </si>
  <si>
    <t>Сумський НАУ, 2004</t>
  </si>
  <si>
    <t>ТОВ "ТД Чернігівський"</t>
  </si>
  <si>
    <t>м. Київ</t>
  </si>
  <si>
    <t>Абу-Акел Оксана Анатоліївна</t>
  </si>
  <si>
    <t xml:space="preserve">Національний університет біоресурсів і природокористування України, 1999  </t>
  </si>
  <si>
    <t>Авраменко Людмила Анатоліївна</t>
  </si>
  <si>
    <t xml:space="preserve">Національний аграрний  університет, 1998 </t>
  </si>
  <si>
    <t>Акіменко Альона Анатоліївна</t>
  </si>
  <si>
    <t xml:space="preserve">Сумський національний аграрний університет, 2012  </t>
  </si>
  <si>
    <t>Андріяка Тетяна Олександрівна</t>
  </si>
  <si>
    <t xml:space="preserve">Національний університет біоресурсів і природокористування України, 2001 </t>
  </si>
  <si>
    <t>Білостенна Оксана Анатоліївна</t>
  </si>
  <si>
    <t xml:space="preserve">Білоцерківський державний аграрний університет, 2000  </t>
  </si>
  <si>
    <t>6</t>
  </si>
  <si>
    <t>Бабюк Юрій Віталійович</t>
  </si>
  <si>
    <t xml:space="preserve">Національний університет біоресурсів і природокористування України, 1996  </t>
  </si>
  <si>
    <t>Бадюк Інна Олександрівна</t>
  </si>
  <si>
    <t xml:space="preserve">Білоцерківський державний аграрний університет, 2003  </t>
  </si>
  <si>
    <t xml:space="preserve">ДП “РІТЕЙЛ ЦЕНТР”, ТОВ “Фоззі-Фуд”  </t>
  </si>
  <si>
    <t>Базильчук Петро Іванович</t>
  </si>
  <si>
    <t xml:space="preserve">Українська ордена Трудового Червоного Прапора сільськогосподарська академія, 1990  </t>
  </si>
  <si>
    <t>Бачінський Сергій Михайлович</t>
  </si>
  <si>
    <t xml:space="preserve">Національний університет біоресурсів і природокористування України, 2007  </t>
  </si>
  <si>
    <t>Бендюк Олег Вікторович</t>
  </si>
  <si>
    <t xml:space="preserve">Білоцерківський державний аграрний університет, 2005  </t>
  </si>
  <si>
    <t xml:space="preserve">ТОВ “Фоззі-Фуд”  </t>
  </si>
  <si>
    <t>Богатко Денис Леонідович</t>
  </si>
  <si>
    <t xml:space="preserve">Білоцерківський національний аграрний університет, 2012  </t>
  </si>
  <si>
    <t xml:space="preserve">ПАТ “Миронівський хлібопродукт”  </t>
  </si>
  <si>
    <t>Богуш Маргарита Сергіївна</t>
  </si>
  <si>
    <t xml:space="preserve">Національний університет біоресурсів та природокористування України, 2013 </t>
  </si>
  <si>
    <t xml:space="preserve">ТОВ “Новус Україна”, ДП “Рітейл Вест”, ТОВ “Фора”  </t>
  </si>
  <si>
    <t>Богуш Сергій Володимирович</t>
  </si>
  <si>
    <t xml:space="preserve">Білоцерківський сільськогосподарський інститут ім.П.Л. Погребняка, 1991  </t>
  </si>
  <si>
    <t xml:space="preserve">ПІІ “Білла - Україна”, ТОВ “Фоззі-Фуд”  </t>
  </si>
  <si>
    <t>Богуш Тетяна Володимирівна</t>
  </si>
  <si>
    <t xml:space="preserve">Білоцерківський сільськогосподарський інститут ім.П.Л.Погребняка, 1991  </t>
  </si>
  <si>
    <t xml:space="preserve">ТОВ “ЕКО”, ТОВ “Фоззі-Фуд”  </t>
  </si>
  <si>
    <t>Бойко Зінаїда Федорівна</t>
  </si>
  <si>
    <t xml:space="preserve">Одеський сільськогосподарський інститут, 1975  </t>
  </si>
  <si>
    <t xml:space="preserve">ТОВ “Новус Україна”  </t>
  </si>
  <si>
    <t>Боряк Вікторія Володимирівна</t>
  </si>
  <si>
    <t xml:space="preserve">Національний університет біоресурсів і природокористування України, 2002  </t>
  </si>
  <si>
    <t>Боярська Оксана Миколаївна</t>
  </si>
  <si>
    <t xml:space="preserve">ТОВ “Фоззі-Фуд”, ДП “РІТЕЙЛ ЦЕНТР”, ТОВ “Новус Україна”  </t>
  </si>
  <si>
    <t>Бурий Юрій Анатолійович</t>
  </si>
  <si>
    <t xml:space="preserve">Сумський національний аграрний університет, 2007  </t>
  </si>
  <si>
    <t>Бут Олег Григорович</t>
  </si>
  <si>
    <t xml:space="preserve">Національний аграринй університет, 1997  </t>
  </si>
  <si>
    <t>ФО-П Хвала В.І., ТОВ “КБ ІМПЕКС”, ТОВ “Хедера-Фрост”, ТОВ “Сігурні груп”, ТОВ “Ольвія-1”, ТОВ “БІГ-ОПТГРУП”, ТОВ “Наш Продукт Плюс”</t>
  </si>
  <si>
    <t>Вєдєрніков Вадим Вікторович</t>
  </si>
  <si>
    <t xml:space="preserve">Державний агроекологічний університет м.Житомир, 2004  </t>
  </si>
  <si>
    <t xml:space="preserve">ТОВ “Метро Кеш енд Кері Україна”  </t>
  </si>
  <si>
    <t>Волощук Оксана Володимирівна</t>
  </si>
  <si>
    <t xml:space="preserve">Національний університет біоресурсів і природокористування України, 2004  </t>
  </si>
  <si>
    <t>ТОВ “Фоззі-Фуд”</t>
  </si>
  <si>
    <t>Гарасюта Ірина Юріївна</t>
  </si>
  <si>
    <t>Герасименко Оксана Анатоліївна</t>
  </si>
  <si>
    <t xml:space="preserve">Білоцерківський державний аграрний університет, 2002  </t>
  </si>
  <si>
    <t>Герасимчук Тетяна Василівна</t>
  </si>
  <si>
    <t>Гончарук Андрій Миколайович</t>
  </si>
  <si>
    <t xml:space="preserve">Національний аргарний університет, 2007  </t>
  </si>
  <si>
    <t>Григорець Сергій Миколайович</t>
  </si>
  <si>
    <t xml:space="preserve">Національний університет біоресурсів і природокористувпння України, 2012  </t>
  </si>
  <si>
    <t>ТОВ “Фудмережа”, ТОВ “Фоззі-Фуд”, ТОВ “Група Рітейлу України”, ДП “РІТЕЙЛ ЦЕНТР”, МПП “Круїз”, ТОВ “Гранд Прод”</t>
  </si>
  <si>
    <t>Гудима Олег Федорович</t>
  </si>
  <si>
    <t xml:space="preserve">Національний університет біоресурсів і природокористування України, 2008  </t>
  </si>
  <si>
    <t>Дараган Денис Анатолійович</t>
  </si>
  <si>
    <t>Даценко Юлія Володимирівна</t>
  </si>
  <si>
    <t>Демченко Оксана Дмитрівна</t>
  </si>
  <si>
    <t xml:space="preserve">Національний університет біоресурсів і природокористування України, 1997  </t>
  </si>
  <si>
    <t xml:space="preserve">ТОВ “Група Рітейлу України”  </t>
  </si>
  <si>
    <t>Денисова Віра Володимирівна</t>
  </si>
  <si>
    <t xml:space="preserve">Вітебський ветеринарний інститут, 1991  </t>
  </si>
  <si>
    <t>Добрянський Олександр Миколайович</t>
  </si>
  <si>
    <t xml:space="preserve">Подільський державний аграрно-технічний університет, 2005  </t>
  </si>
  <si>
    <t>ФО-П Широкова Н.С., ТОВ “Фоззі-Фуд”, ТОВ “Фудмережа”</t>
  </si>
  <si>
    <t>Журавська Наталія Францівна</t>
  </si>
  <si>
    <t xml:space="preserve">Кемеровський технологічний інститут харчової промисловості, 1990  </t>
  </si>
  <si>
    <t xml:space="preserve">ТОВ “Ашан Україна Гіпермаркет”  </t>
  </si>
  <si>
    <t>Загоровський Анатолій Миколайович</t>
  </si>
  <si>
    <t xml:space="preserve">Білоцерківський державний аграрний університет, 1996  </t>
  </si>
  <si>
    <t xml:space="preserve">ТОВ “Вінс- Агро”, ДП “РІТЕЙЛ ЦЕНТР”, ФОП Айдин Халіл  </t>
  </si>
  <si>
    <t>Зубаль Ігорь Опанасович</t>
  </si>
  <si>
    <t xml:space="preserve">Ленінградський ветеринарний інститут, 1977  </t>
  </si>
  <si>
    <t>Зубаль Олена Володимирівна</t>
  </si>
  <si>
    <t>Єльнікова Алла Володимирівна</t>
  </si>
  <si>
    <t xml:space="preserve">Білоцерківський сільськогосподарський інститут, 1991  </t>
  </si>
  <si>
    <t xml:space="preserve">ТОВ “Торговий дім “ТВІН”  </t>
  </si>
  <si>
    <t>Єрмак Анна Василівна</t>
  </si>
  <si>
    <t xml:space="preserve">Національний університет біоресурсів і природокористування України, 2013  </t>
  </si>
  <si>
    <t>Іванчук Катерина Володимирівна</t>
  </si>
  <si>
    <t xml:space="preserve">ДП “РІТЕЙЛ ЦЕНТР”, ТОВ “ЕКО”  </t>
  </si>
  <si>
    <t>Івженко Олена Василівна</t>
  </si>
  <si>
    <t>Ільченко Наталія Іванівна</t>
  </si>
  <si>
    <t xml:space="preserve">Московський ордена Трудового Червоного Прапору технологічний інститут мясної и молочної промисловості, 1983  </t>
  </si>
  <si>
    <t>Іщук Євген Андрійович</t>
  </si>
  <si>
    <t>Калініченко Ігорь Миколайович</t>
  </si>
  <si>
    <t xml:space="preserve">Московська державна академія ветеринарної медицини і біотехнології ім.К.І.Скрябіна, 2008  </t>
  </si>
  <si>
    <t>Кліщ Надія Петрівна</t>
  </si>
  <si>
    <t xml:space="preserve">Український ордена Трудового Червоного Прапору сільськогосподарська академія, 1991  </t>
  </si>
  <si>
    <t>Климчук Валерій Петрович</t>
  </si>
  <si>
    <t xml:space="preserve">Українська ордена Трудового Червоного прапору сільськогосподарська академія, 1993  </t>
  </si>
  <si>
    <t xml:space="preserve">ДП “РІТЕЙЛ ЦЕНТР”, ТОВ “Ашан Україна Гіпермаркет”  </t>
  </si>
  <si>
    <t>Кобиш Юрій Леонідович</t>
  </si>
  <si>
    <t xml:space="preserve">Національний університет біоресурсів і природокористування України, 2012  </t>
  </si>
  <si>
    <t>Колодяжний Олексій Ігорович</t>
  </si>
  <si>
    <t xml:space="preserve">Національний університет біоресурсів і природокористування України, 2010  </t>
  </si>
  <si>
    <t>Кольчевська Алла Вікторівна</t>
  </si>
  <si>
    <t>Кочерженко Галина Василівна</t>
  </si>
  <si>
    <t xml:space="preserve">Харьківський зооветеринарний інститут ім. М.   Борисенка, 1988  </t>
  </si>
  <si>
    <t>Кренчанін Микола Володимирович</t>
  </si>
  <si>
    <t xml:space="preserve">Національний університет біоресурсів і природокористування України, 2003  </t>
  </si>
  <si>
    <t>Кривушко Оксана Юріївна</t>
  </si>
  <si>
    <t xml:space="preserve">ФО-П Ільченко Наталія Іванівна, ТОВ “Сосновський продукт”, ТОВ “Продакорд”  </t>
  </si>
  <si>
    <t>Кузьменко Олександр Анатолійович</t>
  </si>
  <si>
    <t>Національний університет біоресурсів і природокористування України, 2002</t>
  </si>
  <si>
    <t>Куценко Ірина Миколаївна</t>
  </si>
  <si>
    <t>Кушнірова Оксана Ігорівна</t>
  </si>
  <si>
    <t xml:space="preserve">Національний університет біоресурсів і природокористування України, 2009  </t>
  </si>
  <si>
    <t>Кушнір Василь Пилипович</t>
  </si>
  <si>
    <t xml:space="preserve">Національний аграрний  університет, 1995  </t>
  </si>
  <si>
    <t>ТОВ “Новус Україна”</t>
  </si>
  <si>
    <t>Лагода Тетяна Геннадіївна</t>
  </si>
  <si>
    <t>Лагодюк Сергій Анатолійович</t>
  </si>
  <si>
    <t>Лещенко Ніна Василівна</t>
  </si>
  <si>
    <t xml:space="preserve">Український державний аграрний університет, 1994  </t>
  </si>
  <si>
    <t>Лобода Вячеслав Борисович</t>
  </si>
  <si>
    <t xml:space="preserve">Сумський сільськогосподарський інститут, 1993  </t>
  </si>
  <si>
    <t>Міхалакі Ірина Володимирівна</t>
  </si>
  <si>
    <t xml:space="preserve">Луганський національний аграрний університет, 2003  </t>
  </si>
  <si>
    <t>Малухіна Ольга Григорівна</t>
  </si>
  <si>
    <t xml:space="preserve">Білоцерківський сільськогосподарський інститут ім.П.Л.Погребняка, 1984  </t>
  </si>
  <si>
    <t>Мамай Олексій Васильович</t>
  </si>
  <si>
    <t xml:space="preserve">Українська ордена Трудового Червоного Прапору сільськогосподарська академія, 1989  </t>
  </si>
  <si>
    <t>Манько Вадим Миколайович</t>
  </si>
  <si>
    <t>ТОВ “СіФудс Груп”, ТОВ “ОУК ТРЕЙД”, ТОВ “Аскоп-Україна”, ТОВ “Традиційні продукти харчування”, ТОВ “Експансія”</t>
  </si>
  <si>
    <t>Мартиненко Анна Василівна</t>
  </si>
  <si>
    <t xml:space="preserve">Харківська державна зооветеринарна академія, 2004  </t>
  </si>
  <si>
    <t>Мартинюк Віктор Олександрович</t>
  </si>
  <si>
    <t>Мельник Людмила Олегівна</t>
  </si>
  <si>
    <t>Миненко Людмила Федорівна</t>
  </si>
  <si>
    <t xml:space="preserve">Національний університет біоресурсів і природокористування України, 2004 </t>
  </si>
  <si>
    <t>Миркєєв Юрій Володимирович</t>
  </si>
  <si>
    <t xml:space="preserve">Дніпропетровський державний аграрний університет, 2008  </t>
  </si>
  <si>
    <t xml:space="preserve">ТОВ “ЄВРОАЛЬЯНС ГРУП”, ПП “Адітум Маркет”, ПрАТ “УКРАЇНСЬКИЙ БЕКОН”, ТОВ “ВЕЛЬМОНА”, ТОВ “Віра-Стар”, ТОВ “Вітава-Продукт”, ТОВ “Галаксі”, ТОВ “Експо-Трейд Україна”, ТОВ “Компанія Хотей”, ТОВ “Маритим”, ТОВ “Норд-Лайн”, ТОВ “СВ Трейд Холод”, ТОВ “СВІТ МІТ”, ТОВ “СИГМА-ЛК”, ТОВ “ТІМ-ЛТД”, ТОВ “Торговий Дім “Полярний”, ТОВ “ТРІОС”, ТОВ “ФУД СЕРВІС МІТ”, ТОВ МП “Вулик”, ФОП Якимова А.С., ТОВ “Максіс Плюс” </t>
  </si>
  <si>
    <t>Мореквас Юрій Євгенович</t>
  </si>
  <si>
    <t xml:space="preserve">Українська ордена Трудового Червоного Прапору сільськогосподарстка академія, 1973  </t>
  </si>
  <si>
    <t xml:space="preserve">ТОВ “ОблМясТорг”, ТОВ “ТД “Дніпро-Торг”  </t>
  </si>
  <si>
    <t>Мосійчук Анатолій Антонович</t>
  </si>
  <si>
    <t xml:space="preserve">Одеський сільськогосподарський інститут, 1995  </t>
  </si>
  <si>
    <t>Негода Олег Іванович</t>
  </si>
  <si>
    <t xml:space="preserve">Українська ордена Трудового ЧервоногоПрапору сільськогосподарська академія, 1984  </t>
  </si>
  <si>
    <t>Новохатній Юрій Олександрович</t>
  </si>
  <si>
    <t>Овсянников Олексій Вікторович</t>
  </si>
  <si>
    <t>ПІІ “Білла-Україна”</t>
  </si>
  <si>
    <t>Овчаренко Денис Андрійович</t>
  </si>
  <si>
    <t>Оліферчук Віталій Миколайович</t>
  </si>
  <si>
    <t xml:space="preserve">Українська ордена Трудового Червоного Прапора сільськогосподарська академія, 1984  </t>
  </si>
  <si>
    <t xml:space="preserve">ФО-П Комарова І.В., ТОВ “ОМЕГА”, ТОВ “Фоззі-Фуд” </t>
  </si>
  <si>
    <t>Омелянчик Віта Вікторівна</t>
  </si>
  <si>
    <t xml:space="preserve">Білоцерківський національний аграрний університет, 2013  </t>
  </si>
  <si>
    <t xml:space="preserve">ТОВ “ОМЕГА”, ПП “Марат і Ко”, ТОВ “Теско Сервіс”, ТОВ “Прайм Міт Сервіс”, ТОВ “Фудмережа”  </t>
  </si>
  <si>
    <t>Павлюк Наталія Володимирівна</t>
  </si>
  <si>
    <t xml:space="preserve">Полтавська державна аграрна академія, 2008  </t>
  </si>
  <si>
    <t xml:space="preserve">ДП “Рітейл Іст”, ТОВ “Фоззі-Фуд” </t>
  </si>
  <si>
    <t>Петренко Іванна Павлівна</t>
  </si>
  <si>
    <t>Покрищук Сергій Миколайович</t>
  </si>
  <si>
    <t xml:space="preserve">Подільська державна агротехнічна академія, 1998  </t>
  </si>
  <si>
    <t>Полікарова Оксана Григорівна</t>
  </si>
  <si>
    <t>Поплавська Світлана Євгенівна</t>
  </si>
  <si>
    <t xml:space="preserve">Українська ордена Трудового Червоного Прапора сільськогосподарська академія, 1982  </t>
  </si>
  <si>
    <t>Попруга Леся Сергіївна</t>
  </si>
  <si>
    <t xml:space="preserve">Національний університет біоресурсів та природокористування України, 2012  </t>
  </si>
  <si>
    <t xml:space="preserve">ТОВ “Метро Кеш енд Кері Україна” </t>
  </si>
  <si>
    <t>Почтар Ярослав Анатолійович</t>
  </si>
  <si>
    <t>Пузир Русіна Вікторівна</t>
  </si>
  <si>
    <t xml:space="preserve">Національний університет біоресурсів  і природокористування України, 2014  </t>
  </si>
  <si>
    <t>Пушкарчук Андрій Павлович</t>
  </si>
  <si>
    <t xml:space="preserve">Українська ордена  Трудового Чоеорвого Прапора сільськогосподарська академія, 1990  </t>
  </si>
  <si>
    <t>Пчелінцева Олена Вікторівна</t>
  </si>
  <si>
    <t xml:space="preserve">Українська ордена Трудового Червоного Прапора сільськогосподарська академія, 1985  </t>
  </si>
  <si>
    <t>Рябчук Світлана Віталіївна</t>
  </si>
  <si>
    <t>Сак Вікторія Дмитрівна</t>
  </si>
  <si>
    <t xml:space="preserve">Національний університет біоресурсів і природокористування Украхни, 2011  </t>
  </si>
  <si>
    <t>Салата Валентина Миколаївна</t>
  </si>
  <si>
    <t xml:space="preserve">ПІІ “Білла - Україна”, ТОВ “ЕКО”, ФОП Міхеєв Ю.В.  </t>
  </si>
  <si>
    <t>Самолюк Юрій Павлович</t>
  </si>
  <si>
    <t xml:space="preserve">Національний університет біоресурсів і природокористування України, 2001  </t>
  </si>
  <si>
    <t>Сарган Юрій Петрович</t>
  </si>
  <si>
    <t xml:space="preserve">Національний аграрний університет, 2004  </t>
  </si>
  <si>
    <t>Семененко Тетяна Дмитрівна</t>
  </si>
  <si>
    <t>Сергієнко Ірина Василівна</t>
  </si>
  <si>
    <t xml:space="preserve">Національний аграрний університет, 2004 </t>
  </si>
  <si>
    <t xml:space="preserve">ПП “Таврія Плюс”, ТОВ “Фоззі-Фуд”  </t>
  </si>
  <si>
    <t>Скрипкін Максим Юрійович</t>
  </si>
  <si>
    <t>Созонович Юлія Олександрівна</t>
  </si>
  <si>
    <t xml:space="preserve">Національний університет біоресурсів і природокористування України, 2006  </t>
  </si>
  <si>
    <t xml:space="preserve">ТОВ “Фудмережа”, ТОВ “Новус Україна”  </t>
  </si>
  <si>
    <t>Сороченко Мирослава Василівна</t>
  </si>
  <si>
    <t xml:space="preserve">ПІІ “Білла - Україна”  </t>
  </si>
  <si>
    <t>Старченко Тетяна Василівна</t>
  </si>
  <si>
    <t>Сугоняко Михайло Іванович</t>
  </si>
  <si>
    <t xml:space="preserve">Українська ордена Трудового Червоного Прапора сільськогосподарська академія, 1981  </t>
  </si>
  <si>
    <t xml:space="preserve">ТОВ “КОНТИНІУМ-ТРЕЙД”  </t>
  </si>
  <si>
    <t>Татевосян Валентина Іванівна</t>
  </si>
  <si>
    <t>Тернавський Віктор Леонідович</t>
  </si>
  <si>
    <t xml:space="preserve">Білоцерківський державний аграрний університет, 2001  </t>
  </si>
  <si>
    <t>Тишковець Тамара Петрівна</t>
  </si>
  <si>
    <t xml:space="preserve">ТОВ “ЕКО”, ПІІ “Білла - Україна”, ТОВ “Фоззі-Фуд”  </t>
  </si>
  <si>
    <t>Ткачук Юлія Сергіївна</t>
  </si>
  <si>
    <t xml:space="preserve">Білоцерківський національний аграрний університет, 2009  </t>
  </si>
  <si>
    <t>Токарев Максим Володимирович</t>
  </si>
  <si>
    <t>Толстая Любов Михайлівна</t>
  </si>
  <si>
    <t>Трухан Світлана Володимирівна</t>
  </si>
  <si>
    <t xml:space="preserve">ТОВ “Стартрейдінг”, ТОВ “ТД Харчових технологій” </t>
  </si>
  <si>
    <t>Турчина Людмила Анатоліївна</t>
  </si>
  <si>
    <t>Удовик Олександр Леонідович</t>
  </si>
  <si>
    <t xml:space="preserve">Український державний аграрний університет, 1993  </t>
  </si>
  <si>
    <t xml:space="preserve">ТОВ “Амбар” </t>
  </si>
  <si>
    <t>Урбан Світлана Олегівна</t>
  </si>
  <si>
    <t>Шевченко Ірина Віталіївна</t>
  </si>
  <si>
    <t xml:space="preserve">Білоцерківський державний аграрний університет, 1998  </t>
  </si>
  <si>
    <t>Шелест Анатолій Анатолійович</t>
  </si>
  <si>
    <t xml:space="preserve">ДП “РІТЕЙЛ ЦЕНТР”, ПІІ “Білла - Україна”, ТОВ “Фоззі-Фуд”  </t>
  </si>
  <si>
    <t>Щеглова Світлана Олександрівна</t>
  </si>
  <si>
    <t xml:space="preserve">ТОВ “Фудмережа”, ТОВ “Фоззі-Фуд”  </t>
  </si>
  <si>
    <t>Ющенко Максим Сергійович</t>
  </si>
  <si>
    <t xml:space="preserve">Національний аграрний університет, 2008  </t>
  </si>
  <si>
    <t>Ярмольчук Оксана Романівна</t>
  </si>
  <si>
    <t xml:space="preserve">Національний університет біоресурсів і природокористування України, 2005  </t>
  </si>
  <si>
    <t xml:space="preserve"> СГІ, м. Біла Церква, 1987</t>
  </si>
  <si>
    <t xml:space="preserve">7        </t>
  </si>
  <si>
    <t>Харківська область</t>
  </si>
  <si>
    <t>Балаклійський район</t>
  </si>
  <si>
    <t>Остропольська Інна Сергіївна</t>
  </si>
  <si>
    <t>19.02.2013</t>
  </si>
  <si>
    <t>ТОВ «Агромастер»</t>
  </si>
  <si>
    <t>Голдовська Лідія Володимирівна</t>
  </si>
  <si>
    <t>Харківський ЗВІ, 1999</t>
  </si>
  <si>
    <t>07.08.2015</t>
  </si>
  <si>
    <t>ТОВ "Курганський бройлер"</t>
  </si>
  <si>
    <t>Богодухівський район</t>
  </si>
  <si>
    <t>Московська державна академія ветеринарної медицини і біотехнології м. Харків, 2008</t>
  </si>
  <si>
    <t>ТОВ "Агромастер"</t>
  </si>
  <si>
    <t>Бережний Володимир Олександрович</t>
  </si>
  <si>
    <t>ХЗВІ, м. Харків, 1996</t>
  </si>
  <si>
    <t>06.06.2007</t>
  </si>
  <si>
    <t>ЗАТ "Богодухівський м-т"</t>
  </si>
  <si>
    <t>Дручинський Юрій Миколайович</t>
  </si>
  <si>
    <t>ХДЗВА, м. Харків, 2013</t>
  </si>
  <si>
    <t>30.08.2013</t>
  </si>
  <si>
    <t>ФОП "Яремчук В.В."</t>
  </si>
  <si>
    <t>Валківський район</t>
  </si>
  <si>
    <t>Болошенко Олена Михайлівна</t>
  </si>
  <si>
    <t>Харківський ЗВІ, 1991</t>
  </si>
  <si>
    <t>24.04.2012</t>
  </si>
  <si>
    <t>ФОП "Рищук"</t>
  </si>
  <si>
    <t>Дергачівський район</t>
  </si>
  <si>
    <t>Труш Дмитро Вікторович</t>
  </si>
  <si>
    <t>11.06.2007</t>
  </si>
  <si>
    <t>ТОВ "ДМК Перша столиця", ТОВ «Солоницівський м'ясокомбінат»</t>
  </si>
  <si>
    <t>Підлужна Ольга Анатоліївна</t>
  </si>
  <si>
    <t>26.05.2011</t>
  </si>
  <si>
    <t>ТОВ "ДМК Перша столиця"</t>
  </si>
  <si>
    <t>Айдарова Віта Миколаївна</t>
  </si>
  <si>
    <t>01.11.2011</t>
  </si>
  <si>
    <t>ТОВ «Група Рітейлу України»</t>
  </si>
  <si>
    <t>Стеценко Олена Анатоліївна</t>
  </si>
  <si>
    <t>Харківська державна зооветеринарна академія, 2009</t>
  </si>
  <si>
    <t>Айдаров Сергій Аркадійович</t>
  </si>
  <si>
    <t>26.04.2012</t>
  </si>
  <si>
    <t>ТОВ "ДМК Перша столиця", ТОВ "Солоницівській м’ясокомбінат",</t>
  </si>
  <si>
    <t>Лазаревич Олена Юріївна</t>
  </si>
  <si>
    <t>Харківський ЗВІ, 1984</t>
  </si>
  <si>
    <t>ТОВ Кременецький м’ясокомбінат</t>
  </si>
  <si>
    <t>Гурін Валерій Миколайович</t>
  </si>
  <si>
    <t>Харківський ЗВІ, 1985</t>
  </si>
  <si>
    <t>ТОВ «Східний м'ясний стандарт»</t>
  </si>
  <si>
    <t>Іваник Денис Олександрович</t>
  </si>
  <si>
    <t>17.06.2010</t>
  </si>
  <si>
    <t>Ізюмський район</t>
  </si>
  <si>
    <t>Печій Людмила Анатоліївна</t>
  </si>
  <si>
    <t>ХДЗВА, 2012</t>
  </si>
  <si>
    <t>24.06.2012</t>
  </si>
  <si>
    <t>ТОВ ПСГП «Ізюмські кролики»</t>
  </si>
  <si>
    <t>Красноградський район</t>
  </si>
  <si>
    <t>Щур Любов Іванівна</t>
  </si>
  <si>
    <t>24.06.2011</t>
  </si>
  <si>
    <t>Забійно - переробний цех ФОП Овод, ФОП Гопкало</t>
  </si>
  <si>
    <t>Куценко Олег Олександрович</t>
  </si>
  <si>
    <t>10.11.2011</t>
  </si>
  <si>
    <t>Відділ виробничо - соціального забезпечення і торгівлі ФБУ Укрбургаз</t>
  </si>
  <si>
    <t>Приходько Наталя Сергіївна</t>
  </si>
  <si>
    <t>ПАОП «Промінь»</t>
  </si>
  <si>
    <t>Куп'янський район</t>
  </si>
  <si>
    <t>Сиволоб Юлія Леонідівна</t>
  </si>
  <si>
    <t>Харківська державна зооветеринарна академія, 2002</t>
  </si>
  <si>
    <t>ТОВ "М'ясокомбінат "Куп'янський"</t>
  </si>
  <si>
    <t>Нововодолазький район</t>
  </si>
  <si>
    <t>Цяцька Тінатін Іллівна</t>
  </si>
  <si>
    <t>Харківський ЗВІ, 2000</t>
  </si>
  <si>
    <t>12.06.20015</t>
  </si>
  <si>
    <t>ТОВ "МК РІАЛ"</t>
  </si>
  <si>
    <t>Харківський ЗВІ,1992</t>
  </si>
  <si>
    <t>12.05.2015</t>
  </si>
  <si>
    <t>Завада Олена Євгеніївна</t>
  </si>
  <si>
    <t>Кузьоменський Роман Володимирович</t>
  </si>
  <si>
    <t>ХДЗВА, м. Харків, 2002</t>
  </si>
  <si>
    <t>01.11.2013</t>
  </si>
  <si>
    <t>ФОП "Колісник І.В.", ФОП"Антіпов О.О."</t>
  </si>
  <si>
    <t>Замарахін Ігор Васильович</t>
  </si>
  <si>
    <t>30.05.2013</t>
  </si>
  <si>
    <t>ТОВ "Европейський фонд розвитку", ТОВ "Птахофабрика Просяне"</t>
  </si>
  <si>
    <t>Риженко  Володимир Олександрович</t>
  </si>
  <si>
    <t>ХДЗВА, м. Харків, 1986</t>
  </si>
  <si>
    <t>15.07.2011</t>
  </si>
  <si>
    <t>Птахофабрика СПрАТ"Охоче"</t>
  </si>
  <si>
    <t>Шестакова Наталя Олексіївна</t>
  </si>
  <si>
    <t>Московська державна академія ветеринарної медицини і біотехнології м. Харків, 2010</t>
  </si>
  <si>
    <t>ТОВ "Лихачовський м'ясокомбінат"</t>
  </si>
  <si>
    <t>Печенізький район</t>
  </si>
  <si>
    <t>Лисяк Андрій Олександрович</t>
  </si>
  <si>
    <t>07.09.2015</t>
  </si>
  <si>
    <t>ТОВ «Торговий дім «Центр харчових технологій»</t>
  </si>
  <si>
    <t>Харківський район</t>
  </si>
  <si>
    <t>Даниленко Марія Віталіївна</t>
  </si>
  <si>
    <t>25.05.2007</t>
  </si>
  <si>
    <t>ПАТ “Кросс” п/ф “Зоря”</t>
  </si>
  <si>
    <t>Волошко Наталя Миколаївна</t>
  </si>
  <si>
    <t>ТОВ "Харківм'ястрейд"</t>
  </si>
  <si>
    <t>Єрмоленко Андрій Вікторович</t>
  </si>
  <si>
    <t>20.11.2009</t>
  </si>
  <si>
    <t>ПрАТ”Комплекс Безлюдівський м”ясокомбінат”</t>
  </si>
  <si>
    <t>Мандур Сергій Леонідович</t>
  </si>
  <si>
    <t>ТОВ “Юліс-А», ПП «Денвер», ФОП Куліков О.В.</t>
  </si>
  <si>
    <t>Пуляєв Павло Анатолійович</t>
  </si>
  <si>
    <t>Сітченко Андрій Олексійович</t>
  </si>
  <si>
    <t>ТОВ «Східно-Українська аграрна компанія», ФОП Водяницький, ТОВ «Елітсервіспродукт»</t>
  </si>
  <si>
    <t>Куценко Володимир Іванович</t>
  </si>
  <si>
    <t>ПАТ "Кросс п/ф Зоря"</t>
  </si>
  <si>
    <t>Омельяненко Тетяна Володимирівна</t>
  </si>
  <si>
    <t>17.03.2005</t>
  </si>
  <si>
    <t>Підприємство «Ал'яна» , підприємство "ТЕЦМ-Альянс"</t>
  </si>
  <si>
    <t>Клочко Юрій Олексійович</t>
  </si>
  <si>
    <t>19.10.2001.</t>
  </si>
  <si>
    <t>ТОВ "Вільхівський м'ясокомбінат"</t>
  </si>
  <si>
    <t>Гончарова Ольга Андріївна</t>
  </si>
  <si>
    <t>ПрАТ ”Комплекс Безлюдівський м”ясокомбінат”</t>
  </si>
  <si>
    <t>Мишко Євгенія Вікторівна</t>
  </si>
  <si>
    <t>Кісь Євгенія Геннадіївна</t>
  </si>
  <si>
    <t>01.10.2010</t>
  </si>
  <si>
    <t>Чугуївський район</t>
  </si>
  <si>
    <t>Рубан Наталія Дмитрівна</t>
  </si>
  <si>
    <t>ПАТ "АК Слобожанський"</t>
  </si>
  <si>
    <t>Скребцова Ганна Іванівна</t>
  </si>
  <si>
    <t>04.06.2010</t>
  </si>
  <si>
    <t>ТОВ "Чугуївський МК"</t>
  </si>
  <si>
    <t>м. Люботин</t>
  </si>
  <si>
    <t>Приходько Микола Опанасович</t>
  </si>
  <si>
    <t>Харківський ЗВІ, 1995</t>
  </si>
  <si>
    <t>ТОВ АПФ з/к «Люботин», ФОП Матяш В.П., ТОВ фірма  „Кулінар”</t>
  </si>
  <si>
    <t>м. Харків</t>
  </si>
  <si>
    <t>Бакшєєва Олена Миколаївна</t>
  </si>
  <si>
    <t>Харківський ЗВІ, 1979</t>
  </si>
  <si>
    <t>05.10.2001</t>
  </si>
  <si>
    <t>ПП "Ткаченко"</t>
  </si>
  <si>
    <t>Бухолдіна Тетяна Олексіївна</t>
  </si>
  <si>
    <t>Харківська державна зооветеринарна академія, 2004</t>
  </si>
  <si>
    <t>03.10.2005</t>
  </si>
  <si>
    <t>ТОВ ПП "Роганський мясокомбінат", ТОВ ТД "Ірина"</t>
  </si>
  <si>
    <t>Беган Микита Павлович</t>
  </si>
  <si>
    <t>ТОВ "Салтівський м’ясокомбінат"</t>
  </si>
  <si>
    <t>Буй Тетяна Анатоліївна</t>
  </si>
  <si>
    <t>Ведмідь Олександр Володимирович</t>
  </si>
  <si>
    <t>Водолажченко Андрій Миколайович</t>
  </si>
  <si>
    <t>Харківська державна зооветеринарна академія, 2005</t>
  </si>
  <si>
    <t>02.04.2007</t>
  </si>
  <si>
    <t>Волошко Наталія Миколаївна</t>
  </si>
  <si>
    <t>ТОВ "Слава"</t>
  </si>
  <si>
    <t>Гефка Максим Станіславович</t>
  </si>
  <si>
    <t>ТОВ "Велес ЕКО Трейд",     ТОВ "Фудснаб", ТОВ "ВПЗ "РЕКАСТ"</t>
  </si>
  <si>
    <t>Дроніна Євгенія Петрівна</t>
  </si>
  <si>
    <t>Харківська державна зооветеринарна академія, 2006</t>
  </si>
  <si>
    <t>ПП "Лагуна ТД БМК", ПП "Продінкомпані Мар’янський м’ясокомбінат"</t>
  </si>
  <si>
    <t>Кондратьєва Ірина Олександрівна</t>
  </si>
  <si>
    <t>ТОВ "Харківський м’ясокомбінат"</t>
  </si>
  <si>
    <t>Котляр Світлана Михайлівна</t>
  </si>
  <si>
    <t>Харківська державна зооветеринарна академія, 2003</t>
  </si>
  <si>
    <t>Красильникова Галина Миколаївна</t>
  </si>
  <si>
    <t>13.12.2002</t>
  </si>
  <si>
    <t>Кутєпов В’ячеслав Вікторович</t>
  </si>
  <si>
    <t>ПП "Новожанівський МК"</t>
  </si>
  <si>
    <t>Кулікова Катерина Олександрівна</t>
  </si>
  <si>
    <t>Московська державна академія ветмедицини та біотехнологі, 2010</t>
  </si>
  <si>
    <t>ТОВ "НВФ "Алголь"</t>
  </si>
  <si>
    <t>Леонтьєва Тамара Євгенівна</t>
  </si>
  <si>
    <t>УСГА, м. Київ, 1980</t>
  </si>
  <si>
    <t>Майборода Дмитро Євгенович</t>
  </si>
  <si>
    <t>17.10.2008</t>
  </si>
  <si>
    <t>Малиш Ірина Анатоліївна</t>
  </si>
  <si>
    <t>Мішньова Світлана Євгеніївна</t>
  </si>
  <si>
    <t>06.05.2009</t>
  </si>
  <si>
    <t>Міщенко Юнона Юріївна</t>
  </si>
  <si>
    <t>Сумський НАУ, 2009</t>
  </si>
  <si>
    <t>ТОВ "Метро Кеш енд Кері Украина"</t>
  </si>
  <si>
    <t>Можелянська Анна Валеріївна</t>
  </si>
  <si>
    <t>Надеін В’ячеслав Миколайович</t>
  </si>
  <si>
    <t>Московська державна академія ветеринарної медицини і біотехнологіїім. Скрябіна, м. Харків, 2007</t>
  </si>
  <si>
    <t>Нікітіна Наталя Іванівна</t>
  </si>
  <si>
    <t>Омельник Лідія Миколаївна</t>
  </si>
  <si>
    <t>Орлова Тетяна Іванівна</t>
  </si>
  <si>
    <t>Погрібняк Григорій Миколайович</t>
  </si>
  <si>
    <t>Піщанський Дмитро Геннадійович</t>
  </si>
  <si>
    <t>Попов Андрій Борисович</t>
  </si>
  <si>
    <t>Харківський зооветеринарний інститут, 1993</t>
  </si>
  <si>
    <t>19.03.2004</t>
  </si>
  <si>
    <t>ТОВ "ТД "Асторг"</t>
  </si>
  <si>
    <t>Протасов Дмитро Олександрович</t>
  </si>
  <si>
    <t>19.10.2001</t>
  </si>
  <si>
    <t>ТОВ "Посад"</t>
  </si>
  <si>
    <t>Прохорова Ніна Олександрівна</t>
  </si>
  <si>
    <t>Харківський зооветеринарний інститут, 1961</t>
  </si>
  <si>
    <t>Подчасова Ірина Володимирівна</t>
  </si>
  <si>
    <t>ТОВ "Виал-Маркет",  ФОП "Нарожний", ТОВ "Агро - Імпекс", ТОВ "Саваш"</t>
  </si>
  <si>
    <t>Петров Руслан Володимирович</t>
  </si>
  <si>
    <t>Сумський сільскогосподарський інститут , 1997</t>
  </si>
  <si>
    <t>31.10.2011</t>
  </si>
  <si>
    <t>Пшеничная Марія Андріївна</t>
  </si>
  <si>
    <t>Харківська державна зооветеринарна академія, 2013</t>
  </si>
  <si>
    <t>29.05.2013</t>
  </si>
  <si>
    <t>ФОП "Коломієць"</t>
  </si>
  <si>
    <t>Расторгуєва Наталія Павлівна</t>
  </si>
  <si>
    <t>Підприємство "Запорожець – 4" у формі ТОВ,   ФОП Колесниченко, ТОВ "Торгсервіс Плюс"</t>
  </si>
  <si>
    <t>Рошинець Ірина Євгенівна</t>
  </si>
  <si>
    <t>ТОВ "Полярис-100"</t>
  </si>
  <si>
    <t>Рубашкін Олег Ігорович</t>
  </si>
  <si>
    <t>Самойлова Наталя Анатоліївна</t>
  </si>
  <si>
    <t>Сіроштан Наталія Анатоліївна</t>
  </si>
  <si>
    <t>Московська державна академія ветеринарної медицини та біотехнології, м. Харків, 2007</t>
  </si>
  <si>
    <t>Скрипник Тетяна Миколаївна</t>
  </si>
  <si>
    <t>Харківський ЗВІ, 1977</t>
  </si>
  <si>
    <t>Скрипник Сергій Григорович</t>
  </si>
  <si>
    <t>ПАТ ТХФ "Миронівський хлібопродукт"</t>
  </si>
  <si>
    <t>Смаль Володимир Іванович</t>
  </si>
  <si>
    <t>ТОВ "Група Рітейла Україна"</t>
  </si>
  <si>
    <t>Смаль Наталя Євгенівна</t>
  </si>
  <si>
    <t>Соколовська  Анна Павлівна</t>
  </si>
  <si>
    <t>Харківська ДЗВА, 2007</t>
  </si>
  <si>
    <t>ТОВ "Хазар", ФОП Чучкін, ФОП Кондрашенко, ФОП Бірюкова, ФОП Луняк, ФОП Прасолова, ФОП Аксьоненко, ФОП Ринчак, ФОП Репной, ФОП Ложкіна, ФОП Кофан, ФОП Омарова, ФОП Болотніков, ФОП Кайдалова, ФОП Шевченко О.С., ФОП Шевченко Н.Г., ФОП Аббасов, ФОП Мясоєдов, ФОП Мірошниченко, ФОП Федоров, ФОП Колеснікова, ФОП Божко Н.О., ФОП Вітюк, ФОП Бородовська, ФОП Нікітіна Н.В., ФОП Науменко О.М., ФОП Фокін Є.Ю., ФОП Косточка К.Ю., ТОВ "Здорове харчування", СПДФО Онуфрієнко Т.А</t>
  </si>
  <si>
    <t>Стекольников Костянтин Анатолійович</t>
  </si>
  <si>
    <t>СПГАВМ, м. Санкт-Петербург, 1998</t>
  </si>
  <si>
    <t>ТОВ "ПХ Груп"</t>
  </si>
  <si>
    <t>Сургай  Андрій Михайлович</t>
  </si>
  <si>
    <t>Харківська ДЗВА, 2006</t>
  </si>
  <si>
    <t>Сухонос Анна Сергіївна</t>
  </si>
  <si>
    <t>Телега Людмила Василівна</t>
  </si>
  <si>
    <t>ТОВ "ПІК і К"</t>
  </si>
  <si>
    <t>Ткаченко Юлія Анатоліївна</t>
  </si>
  <si>
    <t>Харківська державна зооветеринарна академія, 2001</t>
  </si>
  <si>
    <t>СПДФО Дем’янова, ТОВ "Нателла", ФОП Нескородєв, ФОП Олійников, ТОВ "ТД Еліт", ТОВ "Дальпікопрод-сервіс", ФОП Сафарова Т.О., ТОВ "Три ведмеді", ФОП Гордієнко В.М., ФОП Шамарин, ТОВ "Вітрекс-Пром", ФОП Цицуашвілі Ж.А.,ТОВ "Мітімпекс", ТОВ "Айсберг-фіш", ФОП Шляховий В., ФОП Шляховий О., ТОВ  "Харківська рибна компанія"</t>
  </si>
  <si>
    <t>Токарєва Ірина Володимирівна</t>
  </si>
  <si>
    <t>ТОВ "Тайфун 2000", ТОВ "ТБ "Троянда-Харков", ПП "Білла Україна"</t>
  </si>
  <si>
    <t>Томілова Ірина Олександрівна</t>
  </si>
  <si>
    <t>-ТОВ "Хазар", ФОП "Омарова", ФОП "Омаров", ФОП "Пономаренко", ТОВ "Здорове харчування"</t>
  </si>
  <si>
    <t>Туманова Марина Олександрівна</t>
  </si>
  <si>
    <t>Цеунова Марина Миколаївна</t>
  </si>
  <si>
    <t>Харківська держарно зооветеринарна академія 2002</t>
  </si>
  <si>
    <t>Харківська ДЗВА, 2008</t>
  </si>
  <si>
    <t>Харківська держарно зооветеринарна академія 2005</t>
  </si>
  <si>
    <t>Харківська ДЗВА,   2002</t>
  </si>
  <si>
    <t>Харківська ДЗВА,  2013</t>
  </si>
  <si>
    <t>Харківська ДЗВА,  2002</t>
  </si>
  <si>
    <t>Харківський ЗВІ,2001</t>
  </si>
  <si>
    <t>Харківський ЗВІ,1984</t>
  </si>
  <si>
    <t>Харківська ДЗВА,  2009</t>
  </si>
  <si>
    <t>Харківський ЗВІ, 1982</t>
  </si>
  <si>
    <t>ТОВ "Фоззі Фуд" вул. Бочарова, 13; ТОВ "Фоззі Фуд" вул. Кримська, 71; ТОВ "Фоззі Фуд" вул. Дніпропетровська дор, 93-А; ТОВ "Лутоц".
Комінтернівський район: ФОП Павлов О.Ф.</t>
  </si>
  <si>
    <t>ФОП Водоп’янов   А.М.</t>
  </si>
  <si>
    <t xml:space="preserve">ТОВ "М'ясокомбінат Миргородський" </t>
  </si>
  <si>
    <t>ХФ ТОВ "Птахокомплекс "Дніпровський", ТОВ "Українська спеціалізована м’ясопереробна компанія"</t>
  </si>
  <si>
    <t>ПП "Романюк",  ТОВ "Прем’єр-продукт", ФОП "Романюк В.В."</t>
  </si>
  <si>
    <t>ТОВ "М’ясокомбінат "М’ясний"</t>
  </si>
  <si>
    <t>МДАВМБТ, 2008</t>
  </si>
  <si>
    <t>Львівський орден Трудового Червоного прапору ветеринарного інституту, 1986</t>
  </si>
  <si>
    <t>Полтавська державна аграрна академія,  2008</t>
  </si>
  <si>
    <t>Харківський зооветеринарний інститут, 1992</t>
  </si>
  <si>
    <t>Крижопільський район</t>
  </si>
  <si>
    <t>Лазоренко Олена      Володимирівна</t>
  </si>
  <si>
    <t>Кулінарний цех с/м «Вопак», Ковбасний цех 
п/п Сайберт І.І., Цех напівфабрикатів пп Ковач В.А. м.Хуст, Цех напівфабрикатів пп Орос Н.В. м.Хуст</t>
  </si>
  <si>
    <t>Білоцерківський сільськогосподарський інститут,1984</t>
  </si>
  <si>
    <t>Бойня  і ковбасний цех ТОВ "СВК Фрунзе"</t>
  </si>
  <si>
    <t>Якименко Віталіна Сергіївна</t>
  </si>
  <si>
    <t>Чебан Людмила Олексіївна</t>
  </si>
  <si>
    <t>ХворостовськийОлег Броніславович</t>
  </si>
  <si>
    <t>Вінницька</t>
  </si>
  <si>
    <t>Волинська</t>
  </si>
  <si>
    <t>Дніпропетровська</t>
  </si>
  <si>
    <t>Донецька</t>
  </si>
  <si>
    <t>Житомирська</t>
  </si>
  <si>
    <t>Закарпатська</t>
  </si>
  <si>
    <t>Запорізька</t>
  </si>
  <si>
    <t>Івано-Франківська</t>
  </si>
  <si>
    <t>Київська</t>
  </si>
  <si>
    <t>Кіровоградська</t>
  </si>
  <si>
    <t>Луганська</t>
  </si>
  <si>
    <t>Львівська</t>
  </si>
  <si>
    <t>Миколаївська</t>
  </si>
  <si>
    <t>Полтавська</t>
  </si>
  <si>
    <t>Рівненська</t>
  </si>
  <si>
    <t>Сумська</t>
  </si>
  <si>
    <t>Тернопільська</t>
  </si>
  <si>
    <t>Харківська</t>
  </si>
  <si>
    <t>Херсонська</t>
  </si>
  <si>
    <t>Хмельницька</t>
  </si>
  <si>
    <t>Черкаська</t>
  </si>
  <si>
    <t>Чернівецька</t>
  </si>
  <si>
    <t>Чернігівська</t>
  </si>
  <si>
    <t>Всього</t>
  </si>
  <si>
    <t>Одеська</t>
  </si>
  <si>
    <t>Супермаркет „Барва Мукачево”, ТзОВ «Маркет рітейл» 
в. Матросова, 19</t>
  </si>
  <si>
    <t>Крива Лариса Віталіївна</t>
  </si>
  <si>
    <t>Постернак Ірина Іванівна</t>
  </si>
  <si>
    <t>Донський ОТЧПСА,1985</t>
  </si>
  <si>
    <t>Бессараб Сергій Володимирович</t>
  </si>
  <si>
    <t>Моськовська ДАВМ і біотехнології, 2010</t>
  </si>
  <si>
    <t>ФОП "Двойневський І.В."</t>
  </si>
  <si>
    <t xml:space="preserve">Захарченко Андрій Миколайович </t>
  </si>
  <si>
    <t>ПАТ "Конотопм'ясо"</t>
  </si>
  <si>
    <t>ТОВ "ТРІАДА-ПІВНІЧ"</t>
  </si>
  <si>
    <t>Потапчук Михайло Олександрович</t>
  </si>
  <si>
    <t>Житомирський НАУ,  2012</t>
  </si>
  <si>
    <t>ПП "Ян-Тас"      надати повноваження</t>
  </si>
  <si>
    <t xml:space="preserve">ЗАТВЕРДЖЕНО
наказ Державної ветеринарної та фітосанітарної служби України 
від 12.11.2015 № 2363           
</t>
  </si>
  <si>
    <t>Котенко Антоніна Іванівна</t>
  </si>
  <si>
    <t>Дзюбановський Андрій Ярославович</t>
  </si>
  <si>
    <r>
      <t xml:space="preserve"> ТОВ </t>
    </r>
    <r>
      <rPr>
        <sz val="10"/>
        <color indexed="8"/>
        <rFont val="Arial Cyr"/>
        <charset val="204"/>
      </rPr>
      <t>"</t>
    </r>
    <r>
      <rPr>
        <sz val="10"/>
        <color indexed="8"/>
        <rFont val="Times New Roman"/>
        <family val="1"/>
        <charset val="204"/>
      </rPr>
      <t xml:space="preserve"> Омега "супермаркет " Варус"</t>
    </r>
  </si>
  <si>
    <t>Московська державна академія ветеринарної медицини і біотехнології м. Харків, 2014</t>
  </si>
  <si>
    <t>Тифанюк Євгеній  Сергійович</t>
  </si>
  <si>
    <t xml:space="preserve">  Долинський район</t>
  </si>
  <si>
    <t>ФОП " Руссу В.В."</t>
  </si>
  <si>
    <t>Давидюк Максим Миколайович</t>
  </si>
  <si>
    <t>ТОВ"Консорціум Галичина"</t>
  </si>
  <si>
    <t>ЛАВМ,2013</t>
  </si>
  <si>
    <t>Хима Романна Ярославівна</t>
  </si>
  <si>
    <t>ТОВ "Альянс Маркет"</t>
  </si>
  <si>
    <t>ЛАВМ,2004</t>
  </si>
  <si>
    <t>Богданова Лілія Петрівна</t>
  </si>
  <si>
    <t>БДАУ, м. Біла Церква, 2004</t>
  </si>
  <si>
    <t>Пужанський Олександр Володимирович</t>
  </si>
  <si>
    <t>ТОВ "Мясний вибір", ТОВ "Український мясокомбінат"</t>
  </si>
  <si>
    <t>Єрьоменко Вікторія Євгеніївна</t>
  </si>
  <si>
    <t>1. Загальна кількість суб'єктів господарювання, на яких здійснюється державний контроль — 205
2. Загальна кількість уповноважених осіб — 94</t>
  </si>
  <si>
    <t>ТОВ "Новус Україна", ТОВ "Фудмережа"</t>
  </si>
  <si>
    <t>Московська державна академія прикладної біотехнології, 1993</t>
  </si>
  <si>
    <t>Вознюк Юлія Валеріївна</t>
  </si>
  <si>
    <t>Журбенко Олександр Дмитрович</t>
  </si>
  <si>
    <t>ТОВ "Консервний завод "Цибулів"</t>
  </si>
  <si>
    <t>Білоцерківський Сільськогосподарський інститут ім. П.Л. Погребняка, 1991</t>
  </si>
  <si>
    <t xml:space="preserve">Майстренко Олег Іванович </t>
  </si>
  <si>
    <t>Монастирищенський район</t>
  </si>
  <si>
    <t>ПрАТ "АПК-Інвест"</t>
  </si>
  <si>
    <t xml:space="preserve">ТОВ "Екоіллічпродукт",  ПП Главторг,  ТОВ "Барух" </t>
  </si>
  <si>
    <t>ТОВ "Талаковські ковбаси"</t>
  </si>
  <si>
    <t>ТОВ "Еко" супермаркет "Еко-маркет"</t>
  </si>
  <si>
    <t>Київський сільськогосподарський інститут, 1977</t>
  </si>
  <si>
    <t xml:space="preserve">19 </t>
  </si>
  <si>
    <t>ТОВ "Метро кещ енд кері Україна"</t>
  </si>
  <si>
    <t>ТОВ "Ярс-2010"</t>
  </si>
  <si>
    <t>СТ "Смак життя"</t>
  </si>
  <si>
    <t xml:space="preserve">ПП «Укрриба», ФОП Лисий Т.І., ТОВ «Юніверсум» </t>
  </si>
  <si>
    <t>Маковецький Віктор
Іванович</t>
  </si>
  <si>
    <t>ТОВ ТМ «Барвінок»</t>
  </si>
  <si>
    <t>ЛАВМ, 1995</t>
  </si>
  <si>
    <t>Козак Оксана
Іванівна</t>
  </si>
  <si>
    <t>ТОВ «Метро Кеш енд Кері 
Україна»</t>
  </si>
  <si>
    <t>Дяків Руслан 
Васильович</t>
  </si>
  <si>
    <t>ТОВ «Рентком», ТОВ «Вест Агросервіс»</t>
  </si>
  <si>
    <t>ЛАВМ,2000</t>
  </si>
  <si>
    <t>ТОВ «Патрон і Ко»</t>
  </si>
  <si>
    <t>ЛАВМ, 1998</t>
  </si>
  <si>
    <t>Голова Юрій 
Вікторович</t>
  </si>
  <si>
    <t>ТОВ «Гал-євро-контакт» 
ПП «Агро-фірма Убині»</t>
  </si>
  <si>
    <t>ЛЗВІ, 1987</t>
  </si>
  <si>
    <t>Кот Андрій 
Володимирович</t>
  </si>
  <si>
    <t>ТОВ «Кліон»</t>
  </si>
  <si>
    <t>Пахолків Андрій  
Васильович</t>
  </si>
  <si>
    <t>ЛНУВМ, 2009</t>
  </si>
  <si>
    <t>Паранько Олена
Ігорівна</t>
  </si>
  <si>
    <t>ФОП «Крамар» ТОВ «Ровер»</t>
  </si>
  <si>
    <t>Дуда Петро
Зіновійович</t>
  </si>
  <si>
    <t>ТОВ "Алянс Україна", Йозера Україна"</t>
  </si>
  <si>
    <t>Дудчак Галина
Олегівна</t>
  </si>
  <si>
    <t>ТОВ «Єлисей», ФОП Гродзь</t>
  </si>
  <si>
    <t>ЛЗВІ, 1980</t>
  </si>
  <si>
    <t>Турко Світлана Володимирівна</t>
  </si>
  <si>
    <t>ТОВ «Метро Кеш енд 
Кері Україна»</t>
  </si>
  <si>
    <t>ЛАВМ, 2003</t>
  </si>
  <si>
    <t xml:space="preserve">ПАТ "Концерн Хлібопром", ВАТ "львівський обласний виробничий рибний комбінат"
</t>
  </si>
  <si>
    <t xml:space="preserve">ТОВ «Альянс Маркет»
</t>
  </si>
  <si>
    <t>ЛНУВМ, 2010</t>
  </si>
  <si>
    <t xml:space="preserve">
ТОВ «Рітейл Центр»</t>
  </si>
  <si>
    <t xml:space="preserve">
ТОВ «НС Захід», ТОВ «Миронівський хлібопродукт»</t>
  </si>
  <si>
    <t>ЛНУВМ, 2003</t>
  </si>
  <si>
    <t>ТОВ"ТД"Черкасириба", ТОВ"Прадо-2014"</t>
  </si>
  <si>
    <t>ТОВ “ВКП Фенікс”, ТОВ «Обрій»</t>
  </si>
  <si>
    <t>Ф ОП Шульга- МПП “Весна”</t>
  </si>
  <si>
    <t>ТОВ "Група Рітейла України", МП "Трейд"</t>
  </si>
  <si>
    <t>ОІ "Щит "УМВСУ",  ФОП "Кучеренко",  ФОП "Алексеєнко", ТОВ "Щит "Захищена якість"</t>
  </si>
  <si>
    <t>СПД ФО "Зацепа",  ФОП "Химичук", ФОП "Ковальова", СПДФО "Стеценко",  ПАТ "Плодокомбінат-А", ФОП "Тіщенко", ФОП "Курусь",  ФОП "Пченушай",  ФОП "Щеглов", ФОП "Мікрюкова", ФОП "Середа",ТОВ "Темп-88",  ТОВ "Дромам’ясо",  ФОП "Фурманенко", ФОП "Чічімова", ФОП "Світлічна", ФОП "Орел", ФОП "Біляй",  ФОП "Чичімов Є.О.",  ФОП "Смирнов", ФОП "Гайдук", ФОП "Євдокимов", ФОП "Батурин".</t>
  </si>
  <si>
    <t xml:space="preserve">ТОВ "Хазар",   ФОП "Шарифулін", ФОП "Чучкін О.",      ФОП "Болотніков",    ФОП "Божко", ФОП "Бородовская",  ФОП "Онуфрієнко",  ТОВ "Інвестиційна компанія "Харківінвест", </t>
  </si>
  <si>
    <t>ТОВ "Експансія", ТОВ "Слобожанський м/к 2", ТОВ "Спецюрзахист",  ТОВ "УПТК "Укрпостачсбут"</t>
  </si>
  <si>
    <t>ПАТ "Харківський експеріментальний завод",   ФОП " Нечитайло"</t>
  </si>
  <si>
    <t>ФОП "Дроздова Н.А.", ФОП "Дроздов А.О.",  ПП "Таврия Плюс", ФОП "Самойлова", ФОП "Логінов", ФОП "Буглов", ФОП "Белоус", ФОП "Проваторова", ФОП "Андрейченко", ФОП "Кузьменко"</t>
  </si>
  <si>
    <t>ТОВ "Сучасний модерн", СУАП "Європоль"</t>
  </si>
  <si>
    <t>ФОП "Матюхин",   ФОП "Іванова І.В.", СПДФО "Зайцев",  ТОВ "Хартрейд", ТОВ "Продлогістика", ТОВ "ТС "Колос",  ТОВ "Сільмаш Харків"</t>
  </si>
  <si>
    <t>ТОВ "Гурман",  ТОВ "ТЦ "Олексіївський", ФОП "Романенко"</t>
  </si>
  <si>
    <t>ТОВ ВП "Роганський м’ясокомбінат", ПП "ТД "Роганський", ТОВ "Консультплюс"</t>
  </si>
  <si>
    <t>ЗАТ "Український м’ясокомбінат", ФОП "Линник Н.М.", ФОП "Бухкало В.В.", ФОП "Сірик Б.В.", ФОП "Кайдалов І.А.", ФОП "Жеваго В.О.", ФОП "Бабічев С.О.", ФОП "Петлиця П.М."</t>
  </si>
  <si>
    <t>ФОП "Понарьєва", ТОВ "Білла Україна"</t>
  </si>
  <si>
    <t xml:space="preserve"> ФОП "Шульга М.П."</t>
  </si>
  <si>
    <t xml:space="preserve">ТОВ "Техноком",  ТОВ "Нестле Україна" </t>
  </si>
  <si>
    <t xml:space="preserve"> ФОП "Горбачов", ФОП "Пермінов", ФОП "Томенко", ФОП "Дробязко", "ФОП "Лісойван"</t>
  </si>
  <si>
    <t xml:space="preserve">  ФОП "Шамарин",  ФОП "Цицуашвілі", ФОП "Іванченко"</t>
  </si>
  <si>
    <t>ТОВ "ВП Роганський м’ясокомбінат", ПП "ТД"Роганський", ТОВ "Консультплюс"</t>
  </si>
  <si>
    <t>СП ТОВ "Нива Переясловщини"</t>
  </si>
  <si>
    <t>НУБІП, 2012</t>
  </si>
  <si>
    <t>Пономаренко Руслан Миколайович</t>
  </si>
  <si>
    <t>Забійний цех ПрАТ "Березнівське птахопідприємство"</t>
  </si>
  <si>
    <t xml:space="preserve">Білоцерківський НАУ, 2008  </t>
  </si>
  <si>
    <t>Воробкало Валентина Єгорівна</t>
  </si>
  <si>
    <t>СВГ "Крупець агроптиця"</t>
  </si>
  <si>
    <t xml:space="preserve">Львівський ЗВІ, 1978  </t>
  </si>
  <si>
    <t>Іськів Омелян Юліанович</t>
  </si>
  <si>
    <r>
      <t>1) загальна кількість суб’єктів господарювання, на яких буде здійснюватись державний контроль  - 48</t>
    </r>
    <r>
      <rPr>
        <b/>
        <sz val="10"/>
        <rFont val="Times New Roman"/>
        <family val="1"/>
        <charset val="204"/>
      </rPr>
      <t xml:space="preserve">
</t>
    </r>
    <r>
      <rPr>
        <sz val="10"/>
        <rFont val="Times New Roman"/>
        <family val="1"/>
        <charset val="204"/>
      </rPr>
      <t xml:space="preserve">2) Загальна кількість уповноважених осіб - 23                                                                                                                                                                                                                                                                                                                                                                             </t>
    </r>
  </si>
  <si>
    <t>МПП "Агропромресурси"</t>
  </si>
  <si>
    <t>Білоцерківський ДАУ, 1997</t>
  </si>
  <si>
    <t>Бойко Таміла Андріївна</t>
  </si>
  <si>
    <t>м. Умань</t>
  </si>
  <si>
    <t xml:space="preserve">ПАТ "Блок Агросвіт"смт.Парафіївка </t>
  </si>
  <si>
    <t>Білоцерківський с/г інститут,1980</t>
  </si>
  <si>
    <t xml:space="preserve">Прудько Лідія Михайлівна </t>
  </si>
  <si>
    <t xml:space="preserve">Ічнянський район </t>
  </si>
  <si>
    <t>ФОП"Стародубський М.Л."</t>
  </si>
  <si>
    <t>Шульженко Юлия Володимирівна</t>
  </si>
  <si>
    <t>ФОП "Фоменко С.В." "Ковбасний цех"</t>
  </si>
  <si>
    <t>Донський с/г інститут, 1978</t>
  </si>
  <si>
    <t>Жемердей Тарас  Вікторович</t>
  </si>
  <si>
    <t>Цех по виготовленню мясних напівфабрикатів  магазину "ЕКО-маркет Паровоз" ТОВ "ЕКО", цех по виготовленню мясних напівфабрикатів ФОП Іванова А.Ю., гуртівня зі зберігання мяса с/г тварин та птиці ФОП Гуров О.О.</t>
  </si>
  <si>
    <t>Цех по виготовленню мясних напівфабрикатів ПП "Перспектива М", гуртівня зі зберігання мяса птиці ПП "Перспектива М"</t>
  </si>
  <si>
    <t>Цех по виготовленню мясних напівфабрикатів ТОВ "Форсаж.КР", цех по виготовленню мясних напівфабрикатів ФОП Странішевський Д.С.(торгова марка "Свіжина")</t>
  </si>
  <si>
    <t>Цех по виготовленню мясних напівфабрикатів "Дім мяса" ТОВ "Агро-Овен"(вул. Гожулянська, 4-а), цех по виготовленню мясних напівфабрикатів магазину "ЕКО-маркет" ТОВ "ЕКО"(вул. Великотирнівська, 35/2)</t>
  </si>
  <si>
    <t>ТОВ "Лубним"ясо"</t>
  </si>
  <si>
    <t>ТД "Пі джи Трейд",  ПП Гаврилов В.І., ПП «Таврія Плюс»</t>
  </si>
  <si>
    <t>УСГА, м. Київ, 1974</t>
  </si>
  <si>
    <t>Коржун Ніна Григорівна</t>
  </si>
  <si>
    <t>ТОВ "Олвіс Трейд"</t>
  </si>
  <si>
    <t>БЦСГІ, 1986</t>
  </si>
  <si>
    <t>Лисенко Анатолій Миколайович</t>
  </si>
  <si>
    <t>ТОВ "Євроальянс Груп"</t>
  </si>
  <si>
    <t>КТВМ, 2007</t>
  </si>
  <si>
    <t>Біленко Ірина Михайлівна</t>
  </si>
  <si>
    <t xml:space="preserve">                  ТОВ ВКФ  "Оксамит"( м׳ясопереробний цех ),                       кулінарний цех ДП " Рітейл Вест "</t>
  </si>
  <si>
    <t xml:space="preserve"> Білоцерківський ДАУ, 2008</t>
  </si>
  <si>
    <t xml:space="preserve"> Стась Наталія Володимирівна</t>
  </si>
  <si>
    <t>1) загальна кількість суб’єктів господарювання, на яких здійснюються державний контроль - 19
2) загальна кількість уповноважених осіб - 16</t>
  </si>
  <si>
    <t xml:space="preserve">ПІІ “Білла Україна” </t>
  </si>
  <si>
    <t>Українська ордена Трудового Червоного Прапору сільськогосподарська академія, 1981</t>
  </si>
  <si>
    <t>Павловська Марія Семенівна</t>
  </si>
  <si>
    <t>Національний аграгрий університет, 1997 </t>
  </si>
  <si>
    <t>Маслов Олександр Валерійович</t>
  </si>
  <si>
    <t xml:space="preserve">  ТОВ “Торгова фірма “Рудь”, ФОП Блажко О.І., ПП “Арапайма”, ТОВ “Сейко”, ТОВ “Інтерміт-14”, ТОВ “Фоззі-Фуд”</t>
  </si>
  <si>
    <t>Національний університет біоресурсів і природокористування України, 2012</t>
  </si>
  <si>
    <t>Лукашина Олександра Юріївна</t>
  </si>
  <si>
    <t>Білоцерківський державний аграрний університет, 2006</t>
  </si>
  <si>
    <t>Легкошкур Євгеній Васильович</t>
  </si>
  <si>
    <t xml:space="preserve">ДП “Рітейл Центр”, ТОВ “Фудмережа”, ТОВ “Фоззі-Фуд”, ТОВ “ОМЕГА”, ПІІ “Білла Україна”
</t>
  </si>
  <si>
    <t>Національний університет біоресурсів і природокористування України, 2004 </t>
  </si>
  <si>
    <t>Кошелап Олександр Володимирович</t>
  </si>
  <si>
    <t>Білоцерківський державний аграрний університет, 2005</t>
  </si>
  <si>
    <t>Желіхівський Віктор Васильович</t>
  </si>
  <si>
    <t>ТОВ “ДК “Корса”, ДП “Оллтек-Україна”,  ТОВ “Лесаффр Україна”, ТОВ “М “Плюс Груп”</t>
  </si>
  <si>
    <t>Білоцерківський державний аграрний університет, 2007</t>
  </si>
  <si>
    <t>Жилінський Микола Миколайович</t>
  </si>
  <si>
    <t>1) загальна кількість суб’єктів господарювання, на яких здійснюються державний контроль - 400
2) загальна кількість уповноважених осіб – 113</t>
  </si>
  <si>
    <t>ФОП "Хасанова І.В.", ТОВ Торговий Дім "Бекон", ТОВ ВЗП "Жовтневі ковбаси", ТОВ "Йера-Плюс", ФОП "Кантур І.Ф."</t>
  </si>
  <si>
    <t>ФОП "Кулик В.В.", СГПП "Техмет-Юг"</t>
  </si>
  <si>
    <t xml:space="preserve">ПП “Ліком”, ТОВ “Брусилівський Маслозавод”, ТОВ “Продімп”, ТОВ “Торгторейд 2005”, ДП “Мілкпрод”, ТОВ “Лікопрод”, ТОВ “Молочні продукти 2002”, ТОВ “Термінал-Прод”, ТОВ “Торгпрод 2004”  </t>
  </si>
  <si>
    <t>ТОВ “Атлантік-Юмма”, ФОП Гараєв А.А., ФОП Вериженко В.П., ТОВ “ЕКО”</t>
  </si>
  <si>
    <t xml:space="preserve">ТОВ “Новус Україна”, ТОВ “Укрхімфармація”, ТОВ “Укрпаудерстач”, ТОВ “ТД Технологія Трейд”, ТОВ “Текро”, ФОП Єфіменко О.М., ТОВ “Український Торговий Дім СТАР”,  ТОВ “Європрод ЛТД” </t>
  </si>
  <si>
    <t xml:space="preserve">ТОВ “Кволіті Фіш”, ТОВ “Холод Сервіс”, ТОВ “Фаворит А” </t>
  </si>
  <si>
    <t xml:space="preserve">ТОВ “Фудмережа”, ТОВ “БЮРО ВИН”, ТОВ “Сушия”, ТОВ “Еффіус Груп”  </t>
  </si>
  <si>
    <t xml:space="preserve">ТОВ “АРТ ОФ КУКІНГ”, ТОВ “Фудмережа”, ТОВ “ОМЕГА”, ТОВ “Куренівський ринок” </t>
  </si>
  <si>
    <t xml:space="preserve">ПІІ “Білла - Україна”, ТОВ “Гранат”, ТОВ “Аскоп Україна”, ТОВ “ЕТС Україна”  </t>
  </si>
  <si>
    <t xml:space="preserve">ПІІ “Білла - Україна”, ТОВ “Фоззі-Фуд”, ТОВ “Фора”  </t>
  </si>
  <si>
    <t xml:space="preserve">ТОВ “Фоззі-Фуд”, ТОВ “Фудмережа”, ПІІ “Білла Україна”  </t>
  </si>
  <si>
    <t xml:space="preserve">ТОВ “ВАЛГРУПП”, ФОП Ал Хававша Білал Нахар Свеілім, ТОВ “Нова Торгівля”, ТОВ “АПК Дінар”, ПП Вознюк Р.О.  </t>
  </si>
  <si>
    <t>ДП “Мілкіленд Україна”</t>
  </si>
  <si>
    <t>ПП “Рось”, ТОВ “МІТПРОД”, ТОВ “Джапан Продактс”, Філія “Конотопський молзавод ТОВ Малка-Транс”, ФОП Мелікян А.М.</t>
  </si>
  <si>
    <t xml:space="preserve">ФОП Медведєва Л.В., ТОВ “ТД Планета Океан”, ТОВ “Торговий Дім-Сьомий Континент”, ТОВ “Органік Груп”, ТОВ “Апетит”, ТОВ “Фоззі-Фуд”  </t>
  </si>
  <si>
    <t xml:space="preserve">ТОВ “Торгова фірма “Рудь”, ФОП Блажко О.І., ПП “Арапайма”, ТОВ “Сейко”, ТОВ “Інтерміт-14” </t>
  </si>
  <si>
    <t>ПП “Адітум Маркет”, ПрАТ “УКРАЇНСЬКИЙ БЕКОН”, ТОВ “ВЕЛЬМОНА”, ТОВ “Віра-Стар”, ТОВ “Вітава-Продукт”, ТОВ “Галаксі”, ТОВ “Експо-Трейд Україна”, ТОВ “Компанія Хотей”, ТОВ “Маритим”, ТОВ “Норд-Лайн”, ТОВ “СВ Трейд Холод”, ТОВ “СВІТ МІТ”, ТТОВ “ТІМ-ЛТД”, ТОВ “Торговий Дім “Полярний”, ТОВ “ТРІОС”, ТОВ МП “Вулик”, ТОВ “Мясна Лінія”, ТОВ “Ровер ЛТД”, ТОВ “Щедрий Світ”, ТОВ “Балтик Фіш”, ТОВ “БПС Актив”, ТОВ “Горизонт Компані”, ТОВ “Еко Кейсинг”, ТОВ “Імекс-Плюс”, ТОВ “ТК Океан”, ФОП Адарюков С.Г., ТОВ “Макфоксі”</t>
  </si>
  <si>
    <t xml:space="preserve">ТОВ “АЛЬВАР”, ТОВ “Еффіус Груп”, ТОВ “Діалог Трейд”, ТОВ “ДІС 2003”, ТОВ “ІКБ-7”  </t>
  </si>
  <si>
    <t xml:space="preserve">ТОВ “Фудмережа”, ТОВ “Фоззі-Фуд”, ТОВ “Група Рітейлу України”, ДП “РІТЕЙЛ ЦЕНТР”, МПП “Круїз”, ТОВ “ТДВ Мясокомбінат Ятрань”  </t>
  </si>
  <si>
    <t xml:space="preserve">ДП “РІТЕЙЛ ЦЕНТР”, ТОВ “Фоззі-Фуд”, ПП “Ніка-1”, ТОВ “Фудмережа”  </t>
  </si>
  <si>
    <t xml:space="preserve">ТОВ “Фудмережа”, ДП “РІТЕЙЛ ВЕСТ”  </t>
  </si>
  <si>
    <t>ТОВ “ТД Асканія”, ТОВ “Надлер”, ТОВ “Аю Груп”, ТОВ “Асканія Фроузен Фудс”, ТОВ “Асканія Пак”</t>
  </si>
  <si>
    <t xml:space="preserve">ФОП Заболотний Ю.В., ФОП Жемєнєцкій А.М., ПП “Голден Фіш Україна”, ПП “Фортуна ХХІ”, ПАТ “Київрибгосп”, ТОВ ТД Дари Моря”, ТОВ “Суші Хаус Україна”, ТОВ “Гранд Кейсінг”, ТОВ “Біосила”  </t>
  </si>
  <si>
    <t>ТОВ “ЕКО”, ТОВ “Ексім Трейд Транс Фуд”</t>
  </si>
  <si>
    <t xml:space="preserve">ТОВ “ОМЕГА”, ТОВ “Фоззі-Фуд”, ПІІ “Білла Україна”  </t>
  </si>
  <si>
    <t xml:space="preserve">ТОВ “БЮРО ВИН”, ФО-П Саакян С.І., Підприємство Роман МЛУІІ “Софія”, ТОВ “КРЕБС ФІД”, ДПДГ “Нивка” ІРГ НААН, ФОП Мельник В.І., ПП “Почайна”, ПрАТ “МФК-Центр”, ТОВ “Проттон”  </t>
  </si>
  <si>
    <t xml:space="preserve">Держане підприємство “Науково-дослідний, виробничий агрокомбінат “Пуща-Водиця”, ФОП Голубенко О.В., ТОВ “Фора”, ТОВ “КУК Україна”  </t>
  </si>
  <si>
    <t xml:space="preserve">ТОВ “ТК Продторг”, ТОВ “Сігурні Груп”, ПП “Імпекс Агро”, ТОВ “Ольвія-1”, СПД-ФО Ратушний Г.І., ТОВ “ТК Продторг”, ТОВ “Хоші”, ТОВ “ТБ Імпекс”, ТОВ БПІ-Україна”, ФОП Хвала В.І., ТОВ Наш Продукт Плюс”, ТОВ “Суші Сам”, ТОВ “БІГ-Оптгруп”, ТОВ “ТК Новотроя” </t>
  </si>
  <si>
    <t xml:space="preserve">ТОВ “Фудмережа”, ТОВ “Фоззі-Фуд”, ТОВ “ЕКО”, ТОВ “Симпатик”  </t>
  </si>
  <si>
    <t xml:space="preserve">ТОВ “Фудмережа”, ПІІ “Білла - Україна”, ТОВ “Легіон-2015”  </t>
  </si>
  <si>
    <t>ТОВ “МІТТРЕЙД”, ТОВ “Фоззі-Фуд”, ФО-П Богачик В.Н., ТОВ “Фудекспорт Плюс”</t>
  </si>
  <si>
    <t xml:space="preserve">ТОВ “Горизонт Сіфуд”, ТОВ “Юніал Та К”, ТОВ “Мясторг”, ТОВ “Сучасні біопродукти”, ТОВ “Укрпет”, ТОВ “Філпет”, ТОВ “Олівас”, ТОВ “Ім-Екс”, ТОВ “Торгова Компанія Лагуна”, ФОП Рудь А.О., ТОВ “Бест Трейд Опт”, ТОВ “Укрпродфіш”, ПП “Укрптахосервіс”, ППФ “СОІ”,  ТОВ “Аква Фіш Груп”, ТОВ “Горизонт Фіш”, ТОВ “Екватор-Імпотр”, ТОВ “Ексімпласт ЛТД”, ТОВ “Рибоптторг”, ТОВ “Салмо Фиш”, ТОВ “Тамако-Інвест”, ТОВ ТД Юрмала”, ТОВ “Торговий Дім Карал”, ТОВ “Фірма Зелений Рай” </t>
  </si>
  <si>
    <t xml:space="preserve">ТОВ “Фоззі-Фуд”, ТОВ “ЕКО”, ТОВ “Дольче Італія”  </t>
  </si>
  <si>
    <t>ТОВ “СіФудс Груп”, ТОВ “ОУК ТРЕЙД”, ТОВ “Аскоп-Україна”, ТОВ “Бізнес Груп К”</t>
  </si>
  <si>
    <t xml:space="preserve">ПП “Адітум Маркет”, ПрАТ “УКРАЇНСЬКИЙ БЕКОН”, ТОВ “ВЕЛЬМОНА”, ТОВ “Віра-Стар”, ТОВ “Вітава-Продукт”, ТОВ “Галаксі”, ТОВ “Експо-Трейд Україна”, ТОВ “Компанія Хотей”, ТОВ “Маритим”, ТОВ “Норд-Лайн”, ТОВ “СВ Трейд Холод”, ТОВ “СВІТ МІТ”, ТТОВ “ТІМ-ЛТД”, ТОВ “Торговий Дім “Полярний”, ТОВ “ТРІОС”, ТОВ МП “Вулик”, ТОВ “Мясна Лінія”, ТОВ “Ровер ЛТД”, ТОВ “Щедрий Світ”, ТОВ “Балтик Фіш”, ТОВ “БПС Актив”, ТОВ “Горизонт Компані”, ТОВ “Еко Кейсинг”, ТОВ “Імекс-Плюс”, ТОВ “ТК Океан”, ФОП Адарюков С.Г., ТОВ “Макфоксі”  </t>
  </si>
  <si>
    <t xml:space="preserve">ПП “Адітум Маркет”, ПрАТ “УКРАЇНСЬКИЙ БЕКОН”, ТОВ “ВЕЛЬМОНА”, ТОВ “Віра-Стар”, ТОВ “Вітава-Продукт”, ТОВ “Галаксі”, ТОВ “Експо-Трейд Україна”, ТОВ “Компанія Хотей”, ТОВ “Маритим”, ТОВ “Норд-Лайн”, ТОВ “СВ Трейд Холод”, ТОВ “СВІТ МІТ”, ТТОВ “ТІМ-ЛТД”, ТОВ “Торговий Дім “Полярний”, ТОВ “ТРІОС”, ТОВ МП “Вулик”, ТОВ “Мясна Лінія”, ТОВ “Ровер ЛТД”, ТОВ “Щедрий Світ”, ТОВ “Балтик Фіш”, ТОВ “БПС Актив”, ТОВ “Горизонт Компані”, ТОВ “Еко Кейсинг”, ТОВ “Імекс-Плюс”, ТОВ “ТК Океан”, ФОП Адарюков С.Г., ТОВ “Макфоксі”   </t>
  </si>
  <si>
    <t xml:space="preserve">ТОВ “В.С.В.“БОРОДЯНСЬКИЙ М’ЯСОКОМБІНАТ”, ТОВ “ВИРОБНИЧО-КОМЕРЦІЙНА ФІРМА“ВМ”, ТОВ “М'ясокомбінат “Миргородський”, ТОВ “Комфорт Стиль”, ТОВ “Мясна Лінія”, ТОВ “ККП “М'ясні делікатеси”, ТОВ “АРТ СТЕП”, ТОВ “Фіш Торг Груп”  </t>
  </si>
  <si>
    <t xml:space="preserve">ТОВ “Горизонт Сіфуд”, ТОВ “Юніал Та К”, ТОВ “Сучасні біопродукти”, ТОВ “Укрпет”, ТОВ “Філпет”, ТОВ “Олівас”, ТОВ “Ім-Екс”, ТОВ “Торгова Компанія Лагуна”, ФОП Рудь А.О., ТОВ “Бест Трейд Опт”, ТОВ “Укрпродфіш”, ПП “Укрптахосервіс”, ППФ “СОІ”,  ТОВ “Аква Фіш Груп”, ТОВ “Горизонт Фіш”, ТОВ “Екватор-Імпотр”, ТОВ “Ексімпласт ЛТД”, ТОВ “Рибоптторг”, ТОВ “Салмо Фиш”, ТОВ “Тамако-Інвест”, ТОВ ТД Юрмала”, ТОВ “Торговий Дім Карал”, ТОВ “Фірма Зелений Рай”  </t>
  </si>
  <si>
    <t xml:space="preserve">ТОВ “Еліс”, ТОВ “Київ АгроБест”, ТОВ “ТД Діамант Експрес”, ПП “ІПІК”, ТОВ “Юнімяс”, ПрАТ “Агрофірма Березанська птахофабрика”, ТОВ “Браво Сервіс” </t>
  </si>
  <si>
    <t xml:space="preserve">ТОВ “ОМЕГА”, ПП “Марат і Ко”, ТОВ “Теско Сервіс”, ТОВ “Прайм Міт Сервіс”, ТОВ “Фудмережа”, ТОВ “Італімпорт”, ТОВ “Каспел Україна”, ТОВ “Агробарви”, ТОВ “Волмілк Трейд”, ТОВ “Перша Чарівна Скриня”, ПрАТ ВНП “Укрзоооветпромпостач”  </t>
  </si>
  <si>
    <t>Ободзінська Віта Вікторівна</t>
  </si>
  <si>
    <t xml:space="preserve">ТОВ “СіФудс Груп”, ТОВ “ОУК ТРЕЙД”, ТОВ “Аскоп-Україна”, ТОВ “Бізнес Груп К” </t>
  </si>
  <si>
    <t xml:space="preserve">ТОВ “Комплекс Агромарс”, ТОВ “Аграфуд”, ТОВ “Столичний Млин”, ТОВ “Тайкун”, ФОП Хомутова Н.С., </t>
  </si>
  <si>
    <t xml:space="preserve">ТОВ “Фоззі-Фуд”, ТОВ “Радія”, ПП “Таврія Плюс”, ТОВ “Агата К” </t>
  </si>
  <si>
    <t xml:space="preserve">ТОВ “ОМЕГА”, ТОВ “Новус Україна”, ТОВ “Фоззі-Фуд”  </t>
  </si>
  <si>
    <t>ПАТ “Миронівський хлібопродукт”, ТОВ “Дербі”, ТОВ “Крафт”</t>
  </si>
  <si>
    <t xml:space="preserve">ТПП “Марат і Ко”, ТОВ “Теско Сервіс”, ТОВ “Прайм Міт Сервіс”, ТОВ “Італімпорт”, ТОВ “Каспел Україна”, ТОВ “Агробарви”, ТОВ “Волмілк Трейд”, ТОВ “Перша Чарівна Скриня”, ПрАТ ВНП “Укрзоооветпромпостач”  </t>
  </si>
  <si>
    <t xml:space="preserve">ТОВ “Експансія”  </t>
  </si>
  <si>
    <t xml:space="preserve">ТОВ “Фоззі-Фуд”, ПІІ “Білла - Україна”, ТОВ “Група Рітейлу України”, ТОВ “Фудмережа”  </t>
  </si>
  <si>
    <t>ПП “Рось”, ТОВ “МІТПРОД”, ТОВ “Джапан Продактс”, Філія “Конотопський молзавод ТОВ Малка-Транс”, ФОП Мелікян А.М., ТОВ “ТК Продторг”, ТОВ “Сігурні Груп”, ПП “Імпекс Агро”, ТОВ “Ольвія-1”, СПД-ФО Ратушний Г.І., ТОВ “ТК Продторг”, ТОВ “Хоші”, ТОВ “ТБ Імпекс”, ТОВ БПІ-Україна”, ФОП Хвала В.І., ТОВ Наш Продукт Плюс”, ТОВ “Суші Сам”, ТОВ “БІГ-Оптгруп”, ТОВ “ТК Новотроя”</t>
  </si>
  <si>
    <t xml:space="preserve">ТОВ “Фірма Фавор”, ТОВ “ІНТ1”, ТОВ “Торгінвест - 5”, ТОВ “Тема-Б”, ПАТ “Миронівський хлібопродукт” </t>
  </si>
  <si>
    <t xml:space="preserve">ПП ТД “Вест Лайн”, ТОВ “Ніколь” </t>
  </si>
  <si>
    <t xml:space="preserve">ТОВ “Новус Україна”, ТОВ “Укрхімфармація”, ТОВ “Укрпаудерстач”, ТОВ “ТД Технологія Трейд”, ТОВ “Текро”, ФОП Єфіменко О.М., ТОВ “Український Торговий Дім СТАР”,  ТОВ “Європрод ЛТД”  </t>
  </si>
  <si>
    <t xml:space="preserve">ТОВ “ДЖУНА”, ТОВ “ЛАБР”, ТОВ “ТВИЧ”, ТОВ “Фоззі-Фуд”  </t>
  </si>
  <si>
    <t xml:space="preserve">ТОВ “ТМК”, ТОВ “Фоззі-Фуд”, ТОВ “Сільвер Фуд”  </t>
  </si>
  <si>
    <t xml:space="preserve">ТОВ “Новус Україна”, ПАТ “Київський маргариновий завод”, ТОВ “Мона Коллекшн”  </t>
  </si>
  <si>
    <t>ТОВ “Фірма “Дарина”, ТОВ “Продукт-Л”, ПАТ “Оболонь“, ТОВ “Укрзверторг”</t>
  </si>
  <si>
    <t xml:space="preserve">ТОВ “ОМЕГА”, ДП “РІТЕЙЛ ЦЕНТР”, ТОВ “Фудмережа”, ТОВ “Новус Україна”  </t>
  </si>
  <si>
    <t>ТОВ “Перший Київський Молочний Завод”</t>
  </si>
  <si>
    <t>Бійня ПП Ліванський Р А</t>
  </si>
  <si>
    <t>Савченко Тетяна Борисівна</t>
  </si>
  <si>
    <t>Коростенський район</t>
  </si>
  <si>
    <t>Брусилівський район</t>
  </si>
  <si>
    <t>Житомирський район</t>
  </si>
  <si>
    <t>Чуднівський район</t>
  </si>
  <si>
    <t>Ружинський район</t>
  </si>
  <si>
    <t xml:space="preserve">         Любарський  район</t>
  </si>
  <si>
    <t>Бердичівський район</t>
  </si>
  <si>
    <t>Андрушівський  район</t>
  </si>
  <si>
    <t xml:space="preserve"> ПП "Атланта Агро", ФО-П "Хуруджі Л.В.", ФО-П "Моргошія О.Л."</t>
  </si>
  <si>
    <t>ТОВ "Хонест"</t>
  </si>
  <si>
    <t>Сарайкін Дмитро Володимирович</t>
  </si>
  <si>
    <t>НАУ м. Біла Церква</t>
  </si>
  <si>
    <t>Ахмадуллін Руслан Наїлович</t>
  </si>
  <si>
    <t>ФОП "Миронк І.М.",  Мясопереробне підприємство                           ФОП  "Орловського Є.М."</t>
  </si>
  <si>
    <t>ТОВ "СГП Агросвіт"</t>
  </si>
  <si>
    <t>БДАУ, м. Біла Церква, 2008</t>
  </si>
  <si>
    <t>Билина Катерина Сергіївна</t>
  </si>
  <si>
    <t>СВК АФ "Миг-Сервіс-Агро"</t>
  </si>
  <si>
    <t>ОСГІ, м. Одеса, 1994</t>
  </si>
  <si>
    <t>Косов Віктор Васильович</t>
  </si>
  <si>
    <t>Новоодеський район</t>
  </si>
  <si>
    <t>ТОВ "Юг регіон Плюс", ПП "Ожак"</t>
  </si>
  <si>
    <t>ОСГІ, м. Одеса, 1995</t>
  </si>
  <si>
    <t>Костенко Констянтин Іванович</t>
  </si>
  <si>
    <t>Кривоозерський район</t>
  </si>
  <si>
    <t>Гдешинський Володимир Едуардович</t>
  </si>
  <si>
    <t>НАУ, 1997</t>
  </si>
  <si>
    <t>ТОВ "РПК"</t>
  </si>
  <si>
    <t>Переяслав-Хмельницький район</t>
  </si>
  <si>
    <t>м. Лисичанськ</t>
  </si>
  <si>
    <t>м. Рубіжне</t>
  </si>
  <si>
    <t>м. Сєвєродонецьк</t>
  </si>
  <si>
    <t>ТОВ "Завод м’яних виробів "БІС"</t>
  </si>
  <si>
    <t>Харківський ЗВІ, 1997</t>
  </si>
  <si>
    <t>Сидоренко Олена Віталіївна</t>
  </si>
  <si>
    <t>Лунанський НАУ, 2004</t>
  </si>
  <si>
    <t>Прокоф’єва Світлана Олексіївна</t>
  </si>
  <si>
    <t>Григор`єва Марія Іванівна</t>
  </si>
  <si>
    <t>Гусейнов Елзар Зітхан огли</t>
  </si>
  <si>
    <t>Московська ДАВМ ім.Скрябіна, 2012</t>
  </si>
  <si>
    <t>Коваль Наталія Миколаївна</t>
  </si>
  <si>
    <t>ТОВ "Рітейл Вест" магазин "Фуршет";   ПП Порада С.М. Магазин "Універсам Хвилинка"</t>
  </si>
  <si>
    <t>ПДАА, 2013</t>
  </si>
  <si>
    <t>Даценко Олександра Юріївна</t>
  </si>
  <si>
    <t>Універсам "Київський" ПП Лисенко, Універсам "Фуршет"</t>
  </si>
  <si>
    <t>НАУ, 1999</t>
  </si>
  <si>
    <t>Мельничук Світлана Ярославівна</t>
  </si>
  <si>
    <t>ВАТ "Кременчукм’ясо", КФ ТОВ "Експансія" (супермаркет "Фоззі"), ПП Раджабов</t>
  </si>
  <si>
    <t xml:space="preserve">ТОВ "Фоззі Фуд" магазин "Сільпо" </t>
  </si>
  <si>
    <t>ПП Титаренко мясопереробний цех, ПП Ватуля, ПП Гринь мясопереробний цех, Магазин "Мяско" ПП Биндас</t>
  </si>
  <si>
    <t>Магазин "М'ясна лавка"  цех напівфабрикатів " Піраміда " , ПП Бадулін та ПП Мустафаев</t>
  </si>
  <si>
    <t>ТОВ "ЕКО", ФОП Борисенко С.В., ФОП Федорченко С.В., ПП Щербань М.М., ФОП Юрченко С.О., ФОП Прокопенко О.С., ФОП Башук С.В., ФОП Руженко Н.О.</t>
  </si>
  <si>
    <t>ФОП Мартиненко М.І. (бійня), ФОП Мартиненко М.І. (ковбасний цех), ФОП Костенко А.О. (бійня), ФОП Костенко Є.О. (бійня)</t>
  </si>
  <si>
    <t>М'ясопереробний цех ТОВ "Краснопільський ММК"</t>
  </si>
  <si>
    <t xml:space="preserve"> ТОВ "Фермерський двір", СТОВ "Лук'янівське"</t>
  </si>
  <si>
    <t xml:space="preserve">Ковальчук Сергій Вікторович </t>
  </si>
  <si>
    <t>ФОП Горобінська Г.В., ФОП Зайцев А.Є.</t>
  </si>
  <si>
    <t>2002, БДАУ</t>
  </si>
  <si>
    <t>ФОП Маршалок В.А., ФОП Поліщук А.В., ФОП Поліщук В.С., ФОП Поліщук М.Ж., ФОП Голубовська М.П., ТОВ "ЕКСІМ ТРЕЙД ТРАНС ФУД"</t>
  </si>
  <si>
    <t>Скопінцева Галина Володимирівна</t>
  </si>
  <si>
    <t>2013, БДАУ</t>
  </si>
  <si>
    <t xml:space="preserve">Олексюк Аліна Анатоліївна </t>
  </si>
  <si>
    <t>2001 , БДАУ</t>
  </si>
  <si>
    <t>ДП "Рітейл Вест 1", ДП "Рітейл Вест 2"</t>
  </si>
  <si>
    <t>Харківська державна зооветеринарна академія, 2011</t>
  </si>
  <si>
    <t>Чижов Андрій Васильович</t>
  </si>
  <si>
    <t>1) загальна кількість суб’єктів господарювання, на яких здійснюються державний контроль - 23
2) загальна кількість уповноважених осіб - 25</t>
  </si>
  <si>
    <t>Сидоренко Світлана Олексіївна</t>
  </si>
  <si>
    <t>БНАУ, 1998</t>
  </si>
  <si>
    <t>Негрич Василь Володимирович</t>
  </si>
  <si>
    <t>Львівський національний університет ветмедицини, 2013</t>
  </si>
  <si>
    <t>ковбасний цех ФОП "Престиж"</t>
  </si>
  <si>
    <t>Мерека Світлана Василівна</t>
  </si>
  <si>
    <t>Кам'янець-Подільський державний аграрно-технічний університет, м. Кам'янець-Подільський, 2009</t>
  </si>
  <si>
    <t xml:space="preserve">ФОП" Войціховський" </t>
  </si>
  <si>
    <t>Кам'янець-Подільський державний аграрно-технічний університет, м.Кам'янець-Подільський, 03.07.2006</t>
  </si>
  <si>
    <t xml:space="preserve">1) загальна кількість суб’єктів господарювання, на яких здійснюється  державний контроль - 70 
2) загальна кількістьуповноважених осіб –  38  </t>
  </si>
  <si>
    <t>Філія "Птахокомплекс" ТОВ "Вінницька птахофабрика", Мясний цех магазину ТОВ "Фора" у м. Ладижині</t>
  </si>
  <si>
    <t>ТОВ "Запорізька агропромислова компанія"</t>
  </si>
  <si>
    <t>Нестеров Максим Андрійович</t>
  </si>
  <si>
    <t xml:space="preserve">Філія"Авангард" ПАТ"Агрохолдинг Авангард"   ,    ФОП"Сироткін"  , ФОП"Швайнога"            </t>
  </si>
  <si>
    <t>ТОВ "Долівенко"</t>
  </si>
  <si>
    <t>Донський Ордена Трудового Червоного Прапора с/г інститут, 1980</t>
  </si>
  <si>
    <r>
      <t xml:space="preserve">ФОП "Шулепко </t>
    </r>
    <r>
      <rPr>
        <b/>
        <sz val="10"/>
        <color indexed="8"/>
        <rFont val="Times New Roman"/>
        <family val="1"/>
        <charset val="204"/>
      </rPr>
      <t>",</t>
    </r>
    <r>
      <rPr>
        <sz val="10"/>
        <color indexed="8"/>
        <rFont val="Times New Roman"/>
        <family val="1"/>
        <charset val="204"/>
      </rPr>
      <t xml:space="preserve">  ФОП" Квачова</t>
    </r>
    <r>
      <rPr>
        <b/>
        <sz val="10"/>
        <color indexed="8"/>
        <rFont val="Times New Roman"/>
        <family val="1"/>
        <charset val="204"/>
      </rPr>
      <t>"</t>
    </r>
    <r>
      <rPr>
        <sz val="10"/>
        <color indexed="8"/>
        <rFont val="Times New Roman"/>
        <family val="1"/>
        <charset val="204"/>
      </rPr>
      <t>, ФОП "Розовий"</t>
    </r>
  </si>
  <si>
    <t>Кам'янець-Подільський СГІ, м.Кам'янець-Подільский, 1989</t>
  </si>
  <si>
    <t>ДП "Проскурівм'ясо", ПП Бакалія</t>
  </si>
  <si>
    <t>Подільська державна аграрно-технічна академія, 1997</t>
  </si>
  <si>
    <t>ТОВ "Проскурів-Агро", ТОВ "Фоззі-Фуд"</t>
  </si>
  <si>
    <t>Київська с/г академія, 1994</t>
  </si>
  <si>
    <t>ПП "Тарасюк", ПП"Навроцький", ПП "Зюськіна", ТОВ "Пакко-Холдинг"</t>
  </si>
  <si>
    <t xml:space="preserve">Національний аграрний університет м. Київ, 2007 </t>
  </si>
  <si>
    <t>ПП Ковальчук, ТОВ "Фоззі-Фуд"</t>
  </si>
  <si>
    <t>ТОВ "Фоззі-Фуд", ПП "Таврія-Плюс"</t>
  </si>
  <si>
    <t>Подільський державний аграрно-технічний університет, м. Кам'янець-Подільський, 2009</t>
  </si>
  <si>
    <t>ФОП Єжкун В.О.</t>
  </si>
  <si>
    <t>Харківський зооветеринарний інститут, 1986</t>
  </si>
  <si>
    <t>ТОВ "Торговий Дім "Чернігівський"</t>
  </si>
  <si>
    <t>Український державний аграрний університет, 1994</t>
  </si>
  <si>
    <t>ТОВ "ФОЗЗІ-ФУД"</t>
  </si>
  <si>
    <t>Білоцерківський НАУ, 2001</t>
  </si>
  <si>
    <t xml:space="preserve">Бійня ФОП "Крамарський О.О.", м'ясопереробне підприємство ТОВ "ОМК+" </t>
  </si>
  <si>
    <t>Непочатова Вікторія Едуардівна</t>
  </si>
  <si>
    <t>Харківський зооветеринарний інститут, 1989</t>
  </si>
  <si>
    <t>ФОП Оніщенко С.В.</t>
  </si>
  <si>
    <t>Ярмоленко Юрій Анатолійович</t>
  </si>
  <si>
    <t>УДАУ, 1997</t>
  </si>
  <si>
    <t>ТОВ "Оріон-Ра Глобал"</t>
  </si>
  <si>
    <t>ПАТ "Кожухівське"</t>
  </si>
  <si>
    <t xml:space="preserve">Національний університет біотехнологій і природокористування України, 2010 </t>
  </si>
  <si>
    <t>Яловський Олександр Станіславович</t>
  </si>
  <si>
    <t xml:space="preserve"> ТОВ "Дальриба", ТОВ "1-А ІКОРНА КОМПАНІЯ"</t>
  </si>
  <si>
    <t>Білоцерківський національний аграрний університет, 2012</t>
  </si>
  <si>
    <t>Дробот Анна Миколаївна</t>
  </si>
  <si>
    <t>ТОВ "Охтирка м'ясопродукт"</t>
  </si>
  <si>
    <t>ДАУМ, м.Кишенів, 1992</t>
  </si>
  <si>
    <t>Савченко Дмитро Олександрович</t>
  </si>
  <si>
    <t>Баландюк Анатолій Петрович</t>
  </si>
  <si>
    <t>Національний аграрний університет, м. Київ, 2004</t>
  </si>
  <si>
    <t>1) загальна кількість суб’єктів господарювання, на яких здійснюються державний контроль - 27
2) загальна кількість уповноважених осіб - 35</t>
  </si>
  <si>
    <t xml:space="preserve">ТОВ "КТРС", ТОВ "Лагуна", ТОВ «МК-СЕРВІС», ФОП «Шрейнер А.М.»
</t>
  </si>
  <si>
    <t>ФГ "Журавушка", ТОВ "Віра-Стар"</t>
  </si>
  <si>
    <t>Камʹянець-Подільська агро-технічна академія в/м, 1997</t>
  </si>
  <si>
    <t>СПД «Данильчук Т.М.»,  Філія "Білоцерківський молочний комбінат" ТОВ "ТЕРРА ФУД"</t>
  </si>
  <si>
    <t>ТОВ "Переяславм'ясо"</t>
  </si>
  <si>
    <r>
      <t>М</t>
    </r>
    <r>
      <rPr>
        <sz val="10"/>
        <color theme="1"/>
        <rFont val="Calibri"/>
        <family val="2"/>
        <charset val="204"/>
      </rPr>
      <t>'</t>
    </r>
    <r>
      <rPr>
        <sz val="10"/>
        <color theme="1"/>
        <rFont val="Times New Roman"/>
        <family val="1"/>
        <charset val="204"/>
      </rPr>
      <t>ясопереробний цех ФОП Бабіна О.Д.; бійня ФОП Жупан І.А.</t>
    </r>
  </si>
  <si>
    <t>Полтавська державна аграрна академія, 2006</t>
  </si>
  <si>
    <t>Цебро Аліна Миколаївна</t>
  </si>
  <si>
    <t>ФОП Дроб'язко С.О.</t>
  </si>
  <si>
    <t>ФОП Артюх О.І., ПО "Сумський виробничий комбінат"</t>
  </si>
  <si>
    <t>ФОП Коваленко С.М., ФОП Коваленко Н.В., ФОП Скуба М.М. ТОВ "Ігесія"</t>
  </si>
  <si>
    <t>ФОП Козирь А.С., ТОВ "Індичка"</t>
  </si>
  <si>
    <t>Довченко Сергій Володимирович</t>
  </si>
  <si>
    <t>ОСГІ, м. Одеса, 1992</t>
  </si>
  <si>
    <t>Чорна Тетяна Олексіївна</t>
  </si>
  <si>
    <t>ОСГІ, м. Одеса, 1984</t>
  </si>
  <si>
    <t>ТОВ "Рітейл-К", ТОВ "Аліманіка", ТОВ "СВЛ-Миколаїв"</t>
  </si>
  <si>
    <t>Савчук Олена Михайлівна</t>
  </si>
  <si>
    <t>ОСГІ, м. Одеса, 1996</t>
  </si>
  <si>
    <t>28</t>
  </si>
  <si>
    <t>Кузнєцова Віра Миколаївна</t>
  </si>
  <si>
    <t>ТОВ "Мєтро Кеш енд Кері Україна"</t>
  </si>
  <si>
    <t>ХЗВА , м. Харків, 1994</t>
  </si>
  <si>
    <t>Бєлоусенко Наталія Олександрівна</t>
  </si>
  <si>
    <t>ПП з 100% інв. "Білла-Україна", ТОВ "Омега", ДП "Рітейл Іст" (Фуршет)</t>
  </si>
  <si>
    <t>ДДАУ,м. Дніпропетровськ, 1996</t>
  </si>
  <si>
    <t>Скок Андрій Андрійович</t>
  </si>
  <si>
    <t>ТОВ "Група РІТЕЙЛ УКРАЇНИ"</t>
  </si>
  <si>
    <t>ДДАЕУ, м. Дніпропетровськ, 2016</t>
  </si>
  <si>
    <t>Кизима Тетяна Василівна</t>
  </si>
  <si>
    <t xml:space="preserve">Дніпропетровська філія ПАТ  "Миронівський хлібопродукт" </t>
  </si>
  <si>
    <t>Лучинська Ірина Олександрівна</t>
  </si>
  <si>
    <t>ПП "Укрптахосервіс"</t>
  </si>
  <si>
    <t>ХЗВА , м. Харків, 2013</t>
  </si>
  <si>
    <t>Онищенко Наталія Геннадіївна</t>
  </si>
  <si>
    <t>ТзОВ "Торговий дім "Аванта", ФОП Штогрин В.Є.,ФОП Андріїшин В.М.</t>
  </si>
  <si>
    <t>Львівський національний університет ветмедицини та біотехнологій ім С.Гжицького, 2015</t>
  </si>
  <si>
    <t>Грабович Іван Любомирович</t>
  </si>
  <si>
    <t xml:space="preserve">ТзОВ "БІС АГРО ГРУП" </t>
  </si>
  <si>
    <t>Львівська академія ветмедицини  ім С.Гжицького, 1992</t>
  </si>
  <si>
    <t>Радзіховський Михайло Васильович</t>
  </si>
  <si>
    <t>ХЗП "Струмок"</t>
  </si>
  <si>
    <t>Львівська національна академія ветмедицини  ім С.Гжицького, 2008</t>
  </si>
  <si>
    <t>Конопка Андрій Михайлович</t>
  </si>
  <si>
    <t>Цех по забою індиківТОВ "Зоотех"</t>
  </si>
  <si>
    <t>Львівський зооветеринарний інститут, 1990</t>
  </si>
  <si>
    <t>Шимановський Дмитро Михайлович</t>
  </si>
  <si>
    <t>Філія ПАТ "Яготинський маслозавод"  "Яготинське для дітей"</t>
  </si>
  <si>
    <t>НУБіП, м. Киїів, 2012</t>
  </si>
  <si>
    <t>Чміль Євген Васильович</t>
  </si>
  <si>
    <t>Згурівський район</t>
  </si>
  <si>
    <t>ТОВ "ФОРА"</t>
  </si>
  <si>
    <t>УСГА, 1971</t>
  </si>
  <si>
    <t>Бугаєнко Борис Миколайович</t>
  </si>
  <si>
    <t>ФОП Марінеско Світлана Миколаївна</t>
  </si>
  <si>
    <t>22</t>
  </si>
  <si>
    <t>ОСГІ 1994</t>
  </si>
  <si>
    <t>Грушко Світлана Євгенівна</t>
  </si>
  <si>
    <t>ФОП Грисюк Людмила Миколаївна</t>
  </si>
  <si>
    <t>ОСГІ 1983</t>
  </si>
  <si>
    <t>Ажаман Микола Васильович</t>
  </si>
  <si>
    <t>ТОВ "Південьукрагро-96", Ф/г "У Самвела"</t>
  </si>
  <si>
    <t>ОСГІ 1989</t>
  </si>
  <si>
    <t>Баркар Василь Петрович</t>
  </si>
  <si>
    <t>ОДАУ 2012</t>
  </si>
  <si>
    <t>Тороній Антон Сергійович</t>
  </si>
  <si>
    <t xml:space="preserve">ТОВ " Копійка -Р" </t>
  </si>
  <si>
    <t>Одеський СГІ  1989</t>
  </si>
  <si>
    <t>Смілянський Михайло Володимирович</t>
  </si>
  <si>
    <t>Котовський район</t>
  </si>
  <si>
    <t>ФОП Савлук Сергій Іванович</t>
  </si>
  <si>
    <t>34</t>
  </si>
  <si>
    <t>Одеській сільськогосподарський інститут 1990</t>
  </si>
  <si>
    <t>Старенький Володимир Валентинович</t>
  </si>
  <si>
    <t>Іванівський район</t>
  </si>
  <si>
    <t>ОСГІ 1975</t>
  </si>
  <si>
    <t>Жовтан Михайло Степанович</t>
  </si>
  <si>
    <t>МПП ФОП Міллер В.Є., ФОП Отрублянко О.І</t>
  </si>
  <si>
    <t>1) загальна кількість суб’єктів господарювання, на яких здійснюються державний контроль - 09
2) загальна кількість уповноважених осіб - 10</t>
  </si>
  <si>
    <t>ТОВ " Славутич-Агро", ДП "Рітейл Вест"</t>
  </si>
  <si>
    <t>ТОВ "Алан", ТОВ "Атрибут-Трейд",  ПП "ВІКТОРІЯ", ТОВ "АТЛАНТ ТРЕЙД"</t>
  </si>
  <si>
    <t>ТОВ "МК "Дніпро", ПП «Євро Агро Дістріб'юшн», ТОВ "Ареал Днепр"</t>
  </si>
  <si>
    <t>ТОВ "Агроветкорм"</t>
  </si>
  <si>
    <t>ТОВ "АДВ", ПП "Дюкол"</t>
  </si>
  <si>
    <r>
      <t>ТОВ "Фоззі Фуд", ФО-П "Локоть В.К.", ТОВ "ТД "М</t>
    </r>
    <r>
      <rPr>
        <sz val="10"/>
        <color indexed="8"/>
        <rFont val="Arial"/>
        <family val="2"/>
        <charset val="204"/>
      </rPr>
      <t>ʼ</t>
    </r>
    <r>
      <rPr>
        <sz val="10"/>
        <color indexed="8"/>
        <rFont val="Times New Roman"/>
        <family val="1"/>
        <charset val="204"/>
      </rPr>
      <t>ясна індустрія", ПВКП "Продекс"</t>
    </r>
  </si>
  <si>
    <t>ПрАТ "Інтеркорн Корн Просессінг Індастрі", ТОВ "Інтерстарч Україна"</t>
  </si>
  <si>
    <t>ТОВ "Авіка", ТОВ "Регіональна кейтерингова компанія", ТОВ "Віртус-Трейд", ТОВ "Губернія-2009", ТОВ "Вінсер", ТОВ "ВКФ "Сава"</t>
  </si>
  <si>
    <t>Скубицька Вікторія Сергійовна</t>
  </si>
  <si>
    <t xml:space="preserve"> ТОВ "Фоззі Фуд"  магазин "Сільпо" № 271, ТОВ "Омега" супермаркет "Варус - 29"</t>
  </si>
  <si>
    <t>Мороз Лідія Бориславівна</t>
  </si>
  <si>
    <t xml:space="preserve">          ПП  Бокшован В.Ю,           ПП Косминка Б.Д.</t>
  </si>
  <si>
    <t xml:space="preserve"> ковбасний цех ТОВ"Мясник Прикарпаття"</t>
  </si>
  <si>
    <t>ПрАТ "Агрофірма Березанська птахофабрика", ТОВ "ОРЕС-АГРО"</t>
  </si>
  <si>
    <t xml:space="preserve">1) загальна кількість суб’єктів господарювання, на яких здійснюються державний  контроль - 123                                                                                                                      
2) загальна кількість уповноважених осіб - 97                                                                                                                                                                                                                                          
</t>
  </si>
  <si>
    <t>ФОП "Кулик В.В.", ФОП "Шевченко О.Д.", ФОП "Даміров С.Ф."</t>
  </si>
  <si>
    <t>ФОП Гончарук Наталля Вікторівна</t>
  </si>
  <si>
    <t>ОСГІ, м. Одеса, 1974</t>
  </si>
  <si>
    <t xml:space="preserve">ДП "Рітейл Вест"" пров. Семафорний, 4 , ПП "Таврія Плюс" вул. Днепропетровська дор. 96; </t>
  </si>
  <si>
    <t>ОСГІ, м. Одеса, 1972</t>
  </si>
  <si>
    <t>ТОВ "Ковбаси Олімпу",  ПП "Таврія Плюс" вул. Колонтаївська, 8/1</t>
  </si>
  <si>
    <t>Григорєва Людмила Олександрівна</t>
  </si>
  <si>
    <t>ТОВ "Ерєміївський м'ясокомбінат"</t>
  </si>
  <si>
    <t>ТОВ "Ерєміївський м'ясокомбінат"; ПП "Одеський птахокомбінат"; ФОП Коваленко В.М.</t>
  </si>
  <si>
    <t>ОДАУ, м. Одеса, 2003</t>
  </si>
  <si>
    <t>Ніколаенко Сергій Іванович</t>
  </si>
  <si>
    <t>ТОВ "Фоззі Фуд" вул. Ак. Філатова, 1; ТОВ "Фоззі Фуд" вул. Марш.Жукова, 14; ТОВ "Фоззі Фуд" вул. Марш. Жукова, 5; ТОВ "Фоззі Фуд" вул. Черняховського, 1</t>
  </si>
  <si>
    <t>ПП "Таврія Плюс", вул. Затонського, 32; ТОВ "Універсал"; ПП "Фаворит";  Одеська філія ПАТ "Міронівський хлібопродукт" вул. 19 км Старокиївської дороги; ТОВ "Птахокомплекс "Дніпровський"</t>
  </si>
  <si>
    <t>НВФ "Орбіта"; ТОВ "Юг Агро Центр"; 
ТОВ "Одесапродукт"</t>
  </si>
  <si>
    <t>ФОП "Пильна".</t>
  </si>
  <si>
    <t>СГІ, м. Одеса, 1989</t>
  </si>
  <si>
    <t>Гук Володимир Іванович</t>
  </si>
  <si>
    <t>ФОП "Чунаєва Н.І".</t>
  </si>
  <si>
    <t>СГІ, м. Одеса, 1987</t>
  </si>
  <si>
    <t>Джантемир Зілка Аметівна</t>
  </si>
  <si>
    <t xml:space="preserve">ПП "Руссу В". </t>
  </si>
  <si>
    <t>СГІ, м. Біла Церква, 1959</t>
  </si>
  <si>
    <t>Жорницький Олександр Львович</t>
  </si>
  <si>
    <t>Житомирський національний агроекологічний університет, 2013</t>
  </si>
  <si>
    <t>Щербатюк Іван Валентинович</t>
  </si>
  <si>
    <t xml:space="preserve">1) загальна кількість суб’єктів господарювання, на яких здійснюються державний ветеринарний нагляд (контроль) - 79
2) загальна кількість уповноважених осіб - 62 
</t>
  </si>
  <si>
    <t>ПП "Рожищенськй м’ясокомбінат "Вепр"</t>
  </si>
  <si>
    <t>Барвінська Оксана Леонідівна</t>
  </si>
  <si>
    <t>1) загальна кількість суб’єктів господарювання, на яких здійснюються державний контроль - 25
2) загальна кількість уповноважених осіб - 27</t>
  </si>
  <si>
    <t>Луганський Національний аграрний університет, 2005 рік</t>
  </si>
  <si>
    <t>Калашніков Василь Васильович</t>
  </si>
  <si>
    <t>ТзОВ "Самбірська птахофабрика"</t>
  </si>
  <si>
    <t>ЛАВМ,1995</t>
  </si>
  <si>
    <t>Новосільський Василь Петрович</t>
  </si>
  <si>
    <t>1) загальна кількість суб’єктів господарювання, на яких здійснюються державний  контроль - 104
2) загальна кількість уповноважених - 94</t>
  </si>
  <si>
    <r>
      <t>Ковбасний цех ТОВ "Фірма "Заря", Цех по виготовленню заморожених напівфабрикатів з м</t>
    </r>
    <r>
      <rPr>
        <sz val="10"/>
        <color theme="1"/>
        <rFont val="Calibri"/>
        <family val="2"/>
        <charset val="204"/>
      </rPr>
      <t>’</t>
    </r>
    <r>
      <rPr>
        <sz val="10"/>
        <color theme="1"/>
        <rFont val="Times New Roman"/>
        <family val="1"/>
        <charset val="204"/>
      </rPr>
      <t xml:space="preserve">яса птиці ТОВ ПТЦ "Прогрес"  </t>
    </r>
  </si>
  <si>
    <t>Харківський зооветеринарний інститут, 2003</t>
  </si>
  <si>
    <t>Древаль Ольга Василівна</t>
  </si>
  <si>
    <r>
      <t>ФОП Сергієнко В. І.  на орендованих потужностях з розбирання та обвалювання м</t>
    </r>
    <r>
      <rPr>
        <sz val="10"/>
        <color theme="1"/>
        <rFont val="Calibri"/>
        <family val="2"/>
        <charset val="204"/>
      </rPr>
      <t>’</t>
    </r>
    <r>
      <rPr>
        <sz val="10"/>
        <color theme="1"/>
        <rFont val="Times New Roman"/>
        <family val="1"/>
        <charset val="204"/>
      </rPr>
      <t>яса КП "Полтавський м</t>
    </r>
    <r>
      <rPr>
        <sz val="10"/>
        <color theme="1"/>
        <rFont val="Calibri"/>
        <family val="2"/>
        <charset val="204"/>
      </rPr>
      <t>’</t>
    </r>
    <r>
      <rPr>
        <sz val="10"/>
        <color theme="1"/>
        <rFont val="Times New Roman"/>
        <family val="1"/>
        <charset val="204"/>
      </rPr>
      <t>ясокомбінат"</t>
    </r>
  </si>
  <si>
    <t>Національний аграрний університет, 2007</t>
  </si>
  <si>
    <t>Череп Станіслав Васильович</t>
  </si>
  <si>
    <t>1) загальна кількість суб’єктів господарювання, на яких здійснюються державний ветеринарний нагляд (контроль) - 64
2) загальна кількість уповноважених осіб - 36</t>
  </si>
  <si>
    <t>ПП "Пластика - Сервіс"</t>
  </si>
  <si>
    <t>Одеський СГІ, 1991</t>
  </si>
  <si>
    <t>Матієнко Михайло Михайлович</t>
  </si>
  <si>
    <t>Білозерський район</t>
  </si>
  <si>
    <t>1) загальна кількість суб’єктів господарювання, на яких здійснюються державний контроль — 52
2) загальна кількість уповноважених осіб - 13</t>
  </si>
  <si>
    <t>ПАТ  "Птахокомбінат "Бершадський",      ФОП  "Товстун М. Д.",       ФОП  "Бабій П. К.",     ФОП  "Трохименко А. В."</t>
  </si>
  <si>
    <t>СТ  "Надія".</t>
  </si>
  <si>
    <t xml:space="preserve"> ПП  "Бершадський відгодівельний комплекс".</t>
  </si>
  <si>
    <t>НУБіПУ,  м. Київ, 2012</t>
  </si>
  <si>
    <t>ФОП "Гурак".</t>
  </si>
  <si>
    <t>Гагаловський Микола Васильвич</t>
  </si>
  <si>
    <t>01.09.1951</t>
  </si>
  <si>
    <t>10.03.2010</t>
  </si>
  <si>
    <t>ФОП "Кобак М.М.", ПП "Вінтер"</t>
  </si>
  <si>
    <t xml:space="preserve"> ТзОВ "Рознет", ПП Куничак І.Р.,  м"ясний цех в магазині "Торба"ПП Демянчук Л.Т.</t>
  </si>
  <si>
    <t xml:space="preserve">м’ясопереробний цех 
ТОВ "СД "БІКОМ"  </t>
  </si>
  <si>
    <r>
      <t>Цех по виготовленню м’ясних напівфабрикатів магазинів "Сільпо" ТОВ "Сільпо-Фуд" (вул. Зінькіська, 6/1а, просп. Миру, 30а), КП "Полтавський м</t>
    </r>
    <r>
      <rPr>
        <sz val="10"/>
        <color theme="1"/>
        <rFont val="Calibri"/>
        <family val="2"/>
        <charset val="204"/>
      </rPr>
      <t>’</t>
    </r>
    <r>
      <rPr>
        <sz val="10"/>
        <color theme="1"/>
        <rFont val="Times New Roman"/>
        <family val="1"/>
        <charset val="204"/>
      </rPr>
      <t xml:space="preserve">ясокомбінат" </t>
    </r>
  </si>
  <si>
    <r>
      <t>Цех по виготовленню м</t>
    </r>
    <r>
      <rPr>
        <sz val="10"/>
        <color rgb="FF000000"/>
        <rFont val="Calibri"/>
        <family val="2"/>
        <charset val="204"/>
      </rPr>
      <t>’</t>
    </r>
    <r>
      <rPr>
        <sz val="10"/>
        <color rgb="FF000000"/>
        <rFont val="Times New Roman"/>
        <family val="1"/>
        <charset val="204"/>
      </rPr>
      <t>ясних напівфабрикатів магазину "ЕКО маркет" ТОВ "ЕКО" (вул. Шевченка, 44), Гуртівня зі зберігяння м’яса с/г тварин та птиці ТОВ "Компанія Крок", Гуртівня зі зберігання м’яса с/г тварин ФОП Сергієнко В. І., Кулінарний цех ФОП Дригайло О. А.</t>
    </r>
  </si>
  <si>
    <t>Полтавський державний сільськогосподарський інститут, 2000</t>
  </si>
  <si>
    <r>
      <t>Цех по виготовленню м</t>
    </r>
    <r>
      <rPr>
        <sz val="10"/>
        <color rgb="FF000000"/>
        <rFont val="Calibri"/>
        <family val="2"/>
        <charset val="204"/>
      </rPr>
      <t>’</t>
    </r>
    <r>
      <rPr>
        <sz val="10"/>
        <color rgb="FF000000"/>
        <rFont val="Times New Roman"/>
        <family val="1"/>
        <charset val="204"/>
      </rPr>
      <t xml:space="preserve">ясних напівфабрикатів магазину "Велмарт" ТОВ "Фудмережа", Цех по виготовленню м’ясних напівфабрикатів ПП "Універсам-Полтава", Цех по виготовленню м’ясних напівфабрикатів ФОП Лукашенко Н. Л. </t>
    </r>
  </si>
  <si>
    <t>ФОП "Урсуленко О.А.", ФОП " Бородіна "</t>
  </si>
  <si>
    <t>Державна агроекологічна академія, м. Житомир,
2001</t>
  </si>
  <si>
    <t xml:space="preserve"> ТОВ "МПК Альянс", ТОВ "Альянс маркет"</t>
  </si>
  <si>
    <t>1) загальна кількість суб’єктів господарювання, на яких здійснюються державний контроль - 16
2) загальна кількість уповноважених осіб - 15</t>
  </si>
  <si>
    <t>Теплицький район</t>
  </si>
  <si>
    <t>Оратівський район</t>
  </si>
  <si>
    <t>Грицай Валентина Михайлівна</t>
  </si>
  <si>
    <t xml:space="preserve">Одеський СГІ, 1985 </t>
  </si>
  <si>
    <t>ТОВ "Оратівм’ясо"</t>
  </si>
  <si>
    <t>Трач Тимофій
 Тимофійович</t>
  </si>
  <si>
    <t>Одеський сільськогосподарський інститут 1989</t>
  </si>
  <si>
    <t xml:space="preserve"> ФОП Вальчишен М.В.</t>
  </si>
  <si>
    <t>Кушнір Сергій Дмитрович</t>
  </si>
  <si>
    <t>ПДАТУ м. Камянець-Подільський 2010</t>
  </si>
  <si>
    <t>Магазин "Грош-Експрес" ТОВ НВП "Аргон" по вул. Пирогова 31, Магазин "Грош-Експрес" ТОВ НВП "Аргон" по пр-ту Юності, 22</t>
  </si>
  <si>
    <t>Сисоєв Максим Олегович</t>
  </si>
  <si>
    <t>МГАВМіБ-МВА ім. Ак. К.І. Скрябіна 2010</t>
  </si>
  <si>
    <t>НАУ м.Київ, 2009</t>
  </si>
  <si>
    <t>СГІ  м.Одеса, 1997</t>
  </si>
  <si>
    <t>НАУ м.Біла Церква, 2011</t>
  </si>
  <si>
    <t>Шишменцев Михайло Іванович</t>
  </si>
  <si>
    <t xml:space="preserve">Троїцький ветеринарний інститут, 1984 </t>
  </si>
  <si>
    <t>ФОП Рижков Є.В., ФОП Маслакова О.А., ФОП Шестопалова Н.Ю., ФОП Будюхін Д.Г., ФОП Садиков К.А., ФОП Спесівцев Я.О., ФОП Сугак О.Ю., ФОП Сугак Ю.І., ТОВ "Славтрейдснаб"</t>
  </si>
  <si>
    <t>м.Торецьк (Дзержинськ)</t>
  </si>
  <si>
    <t xml:space="preserve">Остапенко Ганна Михайлівна </t>
  </si>
  <si>
    <t xml:space="preserve"> ХЗВІ м.Харків, 1994</t>
  </si>
  <si>
    <t>"Цех м'ясних напівфабрикатів", ФОП Сіобко Р.М.</t>
  </si>
  <si>
    <t>1) загальна кількість суб’єктів господарювання, на яких здійснюються державний контроль - 74
2) загальна кількість уповноважених осіб - 43</t>
  </si>
  <si>
    <t>м. Дніпро</t>
  </si>
  <si>
    <t>ДДАУ,м. Дніпропетровськ, 2008</t>
  </si>
  <si>
    <t>Хорунжа Наталія Юріївна</t>
  </si>
  <si>
    <t>ТОВ "Омега", ТОВ "Ковбасний світ"</t>
  </si>
  <si>
    <t>ДДАУ, м.Дніпропетровськ, 2004</t>
  </si>
  <si>
    <t>Бунич Микола Михайлович</t>
  </si>
  <si>
    <t>Корота Людмила Олегівна</t>
  </si>
  <si>
    <t>ДДАЕУ,м. Дніпропетровськ, 2014</t>
  </si>
  <si>
    <t>Потоцький Богдан Олегович</t>
  </si>
  <si>
    <t>КДАУ, м. Сімферополь, 2004</t>
  </si>
  <si>
    <t xml:space="preserve">Лісовський Тимофій Валентинович </t>
  </si>
  <si>
    <t>Самарська Олена Петрівна</t>
  </si>
  <si>
    <t>ТОВ "Ресурс Придніпров'я"</t>
  </si>
  <si>
    <t>1) загальна кількість суб’єктів господарювання, на яких здійснюються державний контроль - 148
2) загальна кількість уповноважених осіб - 82</t>
  </si>
  <si>
    <t xml:space="preserve">Державний агроекологічний університет м.Житомир, 2002 </t>
  </si>
  <si>
    <t>Трофименко Олександр Миколайович</t>
  </si>
  <si>
    <t>Худобозабійний пункт ТОВ “ДП ЕКОЛЕНД”</t>
  </si>
  <si>
    <t>Житомирський національний агроекологічний університет 2010</t>
  </si>
  <si>
    <t>Миндрик Михайло Михайлович</t>
  </si>
  <si>
    <t>ТОВ "УКРАГРО-ПОЛІССЯ" бійня (забій птиці), ФОП МАРЧУК Д.О. - перепелина ферма, ТОВ "КЗ"КОНСТАНТА"</t>
  </si>
  <si>
    <t>Державний агроекологічний університет 2005</t>
  </si>
  <si>
    <t xml:space="preserve"> Махінчук Олександр Петрович</t>
  </si>
  <si>
    <t xml:space="preserve">Магазині № 84 ТОВ «СІЛЬПО-ФУД» </t>
  </si>
  <si>
    <t>Зубленко Костянтин Васильович</t>
  </si>
  <si>
    <t>Радомишльський район</t>
  </si>
  <si>
    <t xml:space="preserve"> Українська с/г академія м.Київ, 1979</t>
  </si>
  <si>
    <t>ДП "Старокостянтинівський молочний завод", ТОВ "Рибні промислові технології"</t>
  </si>
  <si>
    <t>Державна агроекологічна академія, м.Житомир, 2001</t>
  </si>
  <si>
    <t>Шиманська Анжеліка Анатоліївна</t>
  </si>
  <si>
    <t>ПАТ «Житомирський маслозавод»</t>
  </si>
  <si>
    <t xml:space="preserve">Державна агроекологічна академія, м.Житомир, 2001 </t>
  </si>
  <si>
    <t>Мільта Вікторія Леонідівна</t>
  </si>
  <si>
    <t>ТОВ «Вогні Гестії»</t>
  </si>
  <si>
    <t>1980р., Казанський ордена Леніна ветеринарний інститут ім.Баумана</t>
  </si>
  <si>
    <t>Хоменко Василь Володимирович</t>
  </si>
  <si>
    <t>1) загальна кількість суб’єктів господарювання, на яких  здійснюється державний  контроль  - 51
2) загальна кількість уповноважених осіб - 32</t>
  </si>
  <si>
    <t xml:space="preserve">ПП "Лісовий"
</t>
  </si>
  <si>
    <t xml:space="preserve">Львівський ЗВІ, 1993 </t>
  </si>
  <si>
    <t>Фучко Василь Миколайович</t>
  </si>
  <si>
    <t xml:space="preserve">ФОП Межиріцький В.В.
</t>
  </si>
  <si>
    <t xml:space="preserve">Львівський ЗВІ, 1991 </t>
  </si>
  <si>
    <t>Семкович Василь Петрович</t>
  </si>
  <si>
    <t>1) загальна кількість суб’єктів господарювання, на яких здійснюються державний ветеринарний нагляд (контроль) - 144
2) загальна кількість уповноважених осіб - 68</t>
  </si>
  <si>
    <t xml:space="preserve">Склади-холодильники:
 ФОП Шаповалова О.Є., ФОП Сухомлінова Р.М. </t>
  </si>
  <si>
    <t>Харківський зооветеринарний інститут ім. Борисенка</t>
  </si>
  <si>
    <t>Захаренко Павло Миколайович</t>
  </si>
  <si>
    <t>ФОП "Бондюченко О.О."</t>
  </si>
  <si>
    <t>Шевчук Олександр Миколайович</t>
  </si>
  <si>
    <r>
      <t>1) загальна кількість суб’єктів господарювання, на яких здійснюються державний контроль - 58
2) загальна кількість уповноважених осіб -</t>
    </r>
    <r>
      <rPr>
        <sz val="10"/>
        <color theme="1"/>
        <rFont val="Times New Roman"/>
        <family val="1"/>
        <charset val="204"/>
      </rPr>
      <t xml:space="preserve"> 33</t>
    </r>
  </si>
  <si>
    <t>ФОП Танасогло В.С.</t>
  </si>
  <si>
    <t>ОДАУ, 2013</t>
  </si>
  <si>
    <t>Якименко Антон В'ячеславович</t>
  </si>
  <si>
    <t>ТОВ " Ашан Україна Гіпермаркет"</t>
  </si>
  <si>
    <t>ОДАУ 2004</t>
  </si>
  <si>
    <t>Безуглий Олег Валерійович</t>
  </si>
  <si>
    <t>ТОВ "ПМК - 2015"</t>
  </si>
  <si>
    <t>ОСГІ 1993</t>
  </si>
  <si>
    <t>Нестер Олена Ярославівна</t>
  </si>
  <si>
    <t>ФОП Павлов Олександр Федорович</t>
  </si>
  <si>
    <t>ОСГІ 1991</t>
  </si>
  <si>
    <t>ТОВ фірма "ОННИС", ТОВ "Українські ковбаси"</t>
  </si>
  <si>
    <t>ОСГІ 1990</t>
  </si>
  <si>
    <t>Дучев Юрій Леонідович</t>
  </si>
  <si>
    <t>СП "ВЕККА" ТОВ</t>
  </si>
  <si>
    <t>ОСГІ 1977</t>
  </si>
  <si>
    <t xml:space="preserve">Косяченко Наталія Степанівна </t>
  </si>
  <si>
    <t>Лиманський район</t>
  </si>
  <si>
    <t xml:space="preserve">ФОП Мельниченко І.В. </t>
  </si>
  <si>
    <t>ОДАУ (ОДСІ) 1992</t>
  </si>
  <si>
    <t>Комарницький Володимир Омельянович</t>
  </si>
  <si>
    <t>1) загальна кількість суб’єктів господарювання, на яких здійснюються державний контроль - 91
2) загальна кількість уповноважених осіб - 64</t>
  </si>
  <si>
    <t>Прохоренко Юрій Миколайович</t>
  </si>
  <si>
    <t>Полтавська державна аграрна академія, 2015</t>
  </si>
  <si>
    <t>ФОП Сергієнко В. І. на орендованих потужностях з розбирання та обвалювання м’яса КП "Полтавський м’ясокомбінат"</t>
  </si>
  <si>
    <t>1) загальна кількість суб’єктів господарювання, на яких здійснюються державний ветеринарний нагляд (контроль) - 112
2) загальна кількість уповноважених осіб - 50</t>
  </si>
  <si>
    <t>Московська ветеринарна академія, 1983</t>
  </si>
  <si>
    <t>ТОВ "Комплекс"Агротех"</t>
  </si>
  <si>
    <t xml:space="preserve"> ФОП Нескоромна Арина Борисівна</t>
  </si>
  <si>
    <t xml:space="preserve">27.05.1973
</t>
  </si>
  <si>
    <t xml:space="preserve">Донський ДАУ, 1995
</t>
  </si>
  <si>
    <t xml:space="preserve">19
</t>
  </si>
  <si>
    <t>ТОВ "Фоззі-Фуд",ФОП Мукоян Г.С., ТОВ "Фудмережа"</t>
  </si>
  <si>
    <t>Московська ветеринарна академія ім. К.І. Скрябіна, 1989</t>
  </si>
  <si>
    <t xml:space="preserve"> ФО-П Харлов Б.С.</t>
  </si>
  <si>
    <t xml:space="preserve"> ТОВ "Фоззі Фуд", ТОВ "Делішес", ТОВ "Рояль Канін Україна"</t>
  </si>
  <si>
    <t>ТОВ "Омега", ТОВ "Фоззі-Фуд"</t>
  </si>
  <si>
    <t xml:space="preserve"> ТОВ "Омега", ТОВ "Щедрий Світ", ТОВ "ТБ "Мʼясна весна", ПрАТ "АПК-ІНВЕСТ"</t>
  </si>
  <si>
    <t>ТОВ "Меганом</t>
  </si>
  <si>
    <t>ПП "Лідер", ФОП "Боровіков", ТОВ "Птахофабрика Крила Таврії"</t>
  </si>
  <si>
    <t xml:space="preserve"> ТОВ "Інко-Фуд Бердичів", ТОВ "Івлас", ТОВ ТД "Авента"</t>
  </si>
  <si>
    <t xml:space="preserve"> ФОП Мурашевич К.Г., ПАТ "Бердичівський мясокомбінат", ТОВ "Шкірзавод Велес", ТОВ "Лукон" </t>
  </si>
  <si>
    <t>ПП "Ренет"</t>
  </si>
  <si>
    <t>ФОП Якімець В.І., ТОВ "Айс-Тім",ТОВ "Віломікс-Україна", ФОП Більмович О.М.</t>
  </si>
  <si>
    <t xml:space="preserve">ТОВ «ТОРГОВИЙ ДІМ «ЛУКА-ТРЕЙД» оптово-продовольча база, ФГ "Миколай" </t>
  </si>
  <si>
    <t>Державний агроекологічний університет 2003</t>
  </si>
  <si>
    <t xml:space="preserve"> Мацейко Роман Валерійович </t>
  </si>
  <si>
    <t xml:space="preserve">М'ясопереробне підприємство ФОП Матвійчук О.В. ТОВ "ІРІС - 2009" - перепелина ферма </t>
  </si>
  <si>
    <t>Білоцерківський сільськогосподарський інститут 1987</t>
  </si>
  <si>
    <t>ФОП Сучкова Н.І. – цех з обвалування та фасування птиці; ФОП Литвинчук В.О. – ковбасний цех; ТОВ «ПАККО Холдинг» - м’ясний цех супермаркету «Вопак»</t>
  </si>
  <si>
    <t xml:space="preserve"> ФОП Прокопчук Н.Б., ТОВ «Сільпо - ФУД»</t>
  </si>
  <si>
    <t xml:space="preserve"> НАУ м.Київ, 1995 </t>
  </si>
  <si>
    <t xml:space="preserve">ФОП "Компанець М.А." </t>
  </si>
  <si>
    <t>Журахівська Катерина Олексіївна</t>
  </si>
  <si>
    <t>Житомирська державна агроекологічна академія України ЛГ ВЕ №010145 від 1998</t>
  </si>
  <si>
    <t xml:space="preserve"> ТОВ "ЛАН - ТРАНС", ПП "Колос", ДП "Рітейл Іст"</t>
  </si>
  <si>
    <t>Група Рітейлу України</t>
  </si>
  <si>
    <t>ТОВ "Метро Кеш Енд Кері Україна"</t>
  </si>
  <si>
    <t>Демчук Наталія Олексіївна</t>
  </si>
  <si>
    <t>ТОВ "Сільпо Фуд" , ТОВ "Пакко - холдинг"</t>
  </si>
  <si>
    <t>ФОП Коцел К.А., ФОП Заєць Т.В.</t>
  </si>
  <si>
    <t xml:space="preserve"> ТОВ "Сільпо-Фуд" 2</t>
  </si>
  <si>
    <t>ТОВ "Сільпо-Фуд 1"</t>
  </si>
  <si>
    <t>ТзОВ "ГПК-М'ЯСО", ФОП Івасишин Н.Б.</t>
  </si>
  <si>
    <t>ПП Тернівська І.М, ФОП Ходак С.Г.</t>
  </si>
  <si>
    <t>м"ясопереробний цех
ДП "Ямниця", ФОП "Бакаєв", ТзОВ"М'ясо ІФ", ПП "Рибак"</t>
  </si>
  <si>
    <t xml:space="preserve"> ПП Фицик, ТзОВ"ТИС-М'ЯСО"</t>
  </si>
  <si>
    <t xml:space="preserve">ПП Стасюк , ТзОВ "Європейські Стандарти", </t>
  </si>
  <si>
    <t xml:space="preserve"> ДП"Рітейл - Вест"магазин Фуршет ,ТзОВ"Пакко Холдинг"вул.Вовчинецька, магазин"Вопак" вул.Тролейбусна, магазин"Вопак" вул.В.Івасюка, магазин"Вопак" вул Січових Стрільців, ФОП Северенюк</t>
  </si>
  <si>
    <t xml:space="preserve">ПАТ"Івано-Франківський м"ясокомбінат", </t>
  </si>
  <si>
    <t>ПП Черніцина, ТзОВ"Фірма"Надія", ТОВ "СІЛЬПО ФУД" вул. Дністровська</t>
  </si>
  <si>
    <t>ФОП Гайдай, ВАТ"М"ясомолторг", ТзОВ"Наш продукт", ФОП Федик, ТОВ Федик</t>
  </si>
  <si>
    <t>ПП "Терези", ФОП Голик, ФОП Гречух, ПП Чепак, ФОП Підлетейчук, ТОВ "НУАС"</t>
  </si>
  <si>
    <t xml:space="preserve">ТзОВ"Альянс маркет" супермаркет "Арсен", ФОП Розметанюк,ТзОВ "555" -ТМ "Колібріс"(вул.Пасічна) , ТзОВ "555" -ТМ "Колібріс"(вул.Тролейбусна) </t>
  </si>
  <si>
    <t xml:space="preserve"> ФОП Новіков магазин"Торговиця", ТзОВ гастроном "Дарницький ", ФОП Зінич, ПП "Антарес-ОМ"</t>
  </si>
  <si>
    <t>ТзОВ"Фудмережа" магазин Велмарт, фОП Заліщук, ФОП Білінська, ФОП Данильченко, ФОП Комаровський Ф.Є.</t>
  </si>
  <si>
    <t>ТзОВ "555" -ТМ "Колібріс"(вул.Вовчинецька) , ТзОВТзОВ "555" -ТМ "Колібріс"(вул.Г.Хоткевича), ТОВ "СІЛЬПО ФУД"вул.Мазепи ТОВ "СІЛЬПО ФУД" вул.Північний Бульвар, ФОП Олійник, ФОП Маковійчук, ТОВ "ОМК Інвест", ПП "Тимаг"</t>
  </si>
  <si>
    <t xml:space="preserve">Потужності зі зберігання та реалізації харчових продуктів тваринного походження: 
 ФОП Шемотюк В.В., ФОП Уманцева С.М., ФОП Стрілець О.Г.,ФОП Оковітова І.В., ПП "Бріз",ФОП Грибенко Т.П. Переробні цехи: ФОП Кукліної О.М., ТОВ "Фудмережа" </t>
  </si>
  <si>
    <t xml:space="preserve">Азербайджанський Ордена "Знак пошани" сільськогосподарський інстут </t>
  </si>
  <si>
    <t>Потужності зі зберігання та реалізації харчових продуктів тваринного походження: 
ТОВ "Тех-Авіа-Ресурс", ТОВ "СУВД"
Переробний цех: ПП "Транссервіс"</t>
  </si>
  <si>
    <t>Московская государственная академия
ветеринарной медицины и биотехнологий
им. К.И. Скрябина</t>
  </si>
  <si>
    <t>СТ "Тернівські ковбаси", СТ "Тернівський переробний комбінат", ФОП "Шевченко О.Д.", ФОП "Кашнікович К.М."</t>
  </si>
  <si>
    <t>ТОВ "СІЛЬПО-ФУД", ТОВ "ТРАШ"</t>
  </si>
  <si>
    <t>ТОВ "Альянс С.К.", ТОВ "Берестова", ТОВ "Магазин 100"</t>
  </si>
  <si>
    <t>ТОВ "Товари Прибужжя", ФОП "Сахань"</t>
  </si>
  <si>
    <t>ТОВ "Еко 1,2"</t>
  </si>
  <si>
    <t>Іванцова Клавдія Миколаївна</t>
  </si>
  <si>
    <t xml:space="preserve"> ФОП "Білоножко О.В.", ФОП "Шкурівський"</t>
  </si>
  <si>
    <t>ПП "Савіна Г.Л., ТОВ "Союз Ритейл Д"</t>
  </si>
  <si>
    <t>ПП "Таврія Плюс", ТОВ "Фудмережа"</t>
  </si>
  <si>
    <t>МППФОП Колесник С.І.</t>
  </si>
  <si>
    <t xml:space="preserve">Потужності з розбирання та обвалювання м’яса та з переробки рибних продуктів в магазині "Сільпо" ТОВ "Сільпо-Фуд" </t>
  </si>
  <si>
    <t xml:space="preserve"> ФОП "Довгун"; ТОВ "Сільпо-Фуд" (магазин "Сільпо")</t>
  </si>
  <si>
    <t>м. Горішні Плавні</t>
  </si>
  <si>
    <t>ФОП Козирь А.С., ФОП Гуков С.В.</t>
  </si>
  <si>
    <t>ТОВ "СТАР-МАЙСТЕР", ТОВ "Укрлендінвест"</t>
  </si>
  <si>
    <t>ФОП «Томіч В.В.», ПзП «Білла-Україна», ТОВ «Фудмережа»</t>
  </si>
  <si>
    <t>ФОП «Чередніченко М.В.», ФОП «Корнієнко Р.М.», ПП «ВКФ Діадема - Консалтінг», ПП «Хлинін А.М.», ТОВ «Кредо Інвест», ТОВ «Ексклюзив Бізнес Груп», МПП «Ритм», ФОП «Крапівнікова О.О.», ТОВ «АТК Альянс»</t>
  </si>
  <si>
    <t>ТОВ «Херсонобладнання ЛТД», ТОВ «Глорія Агро Херсон»</t>
  </si>
  <si>
    <t>ФОП «Когдас А.В.», ТОВ «Еко», СПД «Беглов О.Ю»</t>
  </si>
  <si>
    <t>«Херсонське споживче товариство», ПП «Наш продукт», ТОВ «Алькор Плюс», ФОП «Корнієнко Р.М.», ТОВ "Партнери", ТОВ «Сільпо Фуд», ТОВ «Еко м'ясо»</t>
  </si>
  <si>
    <t>Вініченко Олександр Анатолійович</t>
  </si>
  <si>
    <t>1) загальна кількість суб’єктів господарювання, на яких здійснюються державний контроль - 21
2) загальна кількість уповноважених осіб - 11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</si>
</sst>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Red]\-#,##0\ "/>
    <numFmt numFmtId="165" formatCode="dd/mm/yy"/>
    <numFmt numFmtId="166" formatCode="dd\.mm\.yyyy;@"/>
  </numFmts>
  <fonts count="27" x14ac:knownFonts="1">
    <font>
      <sz val="11"/>
      <color theme="1"/>
      <name val="Calibri"/>
      <family val="2"/>
      <scheme val="minor"/>
    </font>
    <font>
      <sz val="10"/>
      <color indexed="8"/>
      <name val="Times New Roman"/>
      <family val="1"/>
      <charset val="204"/>
    </font>
    <font>
      <b/>
      <sz val="10"/>
      <name val="Times New Roman"/>
      <family val="1"/>
      <charset val="204"/>
    </font>
    <font>
      <sz val="10"/>
      <name val="Times New Roman"/>
      <family val="1"/>
      <charset val="204"/>
    </font>
    <font>
      <sz val="11"/>
      <color indexed="8"/>
      <name val="Calibri"/>
      <family val="2"/>
      <charset val="1"/>
    </font>
    <font>
      <sz val="11"/>
      <color rgb="FF000000"/>
      <name val="Calibri"/>
      <family val="2"/>
      <charset val="1"/>
    </font>
    <font>
      <sz val="11"/>
      <color theme="1"/>
      <name val="Calibri"/>
      <family val="2"/>
      <scheme val="minor"/>
    </font>
    <font>
      <sz val="10"/>
      <color theme="1"/>
      <name val="Times New Roman"/>
      <family val="1"/>
      <charset val="204"/>
    </font>
    <font>
      <sz val="11"/>
      <color rgb="FF9C0006"/>
      <name val="Calibri"/>
      <family val="2"/>
      <charset val="204"/>
      <scheme val="minor"/>
    </font>
    <font>
      <sz val="11"/>
      <color indexed="8"/>
      <name val="Calibri"/>
      <family val="2"/>
    </font>
    <font>
      <b/>
      <sz val="10"/>
      <color indexed="8"/>
      <name val="Times New Roman"/>
      <family val="1"/>
      <charset val="204"/>
    </font>
    <font>
      <sz val="10"/>
      <color rgb="FF000000"/>
      <name val="Times New Roman"/>
      <family val="1"/>
      <charset val="204"/>
    </font>
    <font>
      <sz val="10"/>
      <name val="Arial"/>
      <family val="2"/>
      <charset val="204"/>
    </font>
    <font>
      <b/>
      <sz val="10"/>
      <color theme="1"/>
      <name val="Times New Roman"/>
      <family val="1"/>
      <charset val="204"/>
    </font>
    <font>
      <sz val="10"/>
      <color indexed="10"/>
      <name val="Times New Roman"/>
      <family val="1"/>
      <charset val="204"/>
    </font>
    <font>
      <sz val="14"/>
      <color theme="1"/>
      <name val="Calibri"/>
      <family val="2"/>
      <scheme val="minor"/>
    </font>
    <font>
      <sz val="16"/>
      <color theme="1"/>
      <name val="Times New Roman"/>
      <family val="1"/>
      <charset val="204"/>
    </font>
    <font>
      <b/>
      <sz val="16"/>
      <color theme="1"/>
      <name val="Times New Roman"/>
      <family val="1"/>
      <charset val="204"/>
    </font>
    <font>
      <sz val="10"/>
      <color indexed="8"/>
      <name val="Arial Cyr"/>
      <charset val="204"/>
    </font>
    <font>
      <sz val="10"/>
      <color indexed="8"/>
      <name val="Calibri"/>
      <family val="2"/>
      <charset val="204"/>
    </font>
    <font>
      <sz val="10"/>
      <color theme="1"/>
      <name val="Calibri"/>
      <family val="2"/>
      <charset val="204"/>
      <scheme val="minor"/>
    </font>
    <font>
      <sz val="10"/>
      <color theme="1"/>
      <name val="Calibri"/>
      <family val="2"/>
      <charset val="204"/>
    </font>
    <font>
      <sz val="10"/>
      <color indexed="8"/>
      <name val="Arial"/>
      <family val="2"/>
      <charset val="204"/>
    </font>
    <font>
      <b/>
      <sz val="11"/>
      <color indexed="8"/>
      <name val="Times New Roman"/>
      <family val="1"/>
      <charset val="204"/>
    </font>
    <font>
      <sz val="8"/>
      <color indexed="8"/>
      <name val="Times New Roman"/>
      <family val="1"/>
      <charset val="204"/>
    </font>
    <font>
      <sz val="10"/>
      <color rgb="FF000000"/>
      <name val="Calibri"/>
      <family val="2"/>
      <charset val="204"/>
    </font>
    <font>
      <sz val="9"/>
      <color theme="1"/>
      <name val="Times New Roman"/>
      <family val="1"/>
      <charset val="204"/>
    </font>
  </fonts>
  <fills count="13">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C7CE"/>
      </patternFill>
    </fill>
    <fill>
      <patternFill patternType="solid">
        <fgColor indexed="9"/>
        <bgColor indexed="64"/>
      </patternFill>
    </fill>
    <fill>
      <patternFill patternType="solid">
        <fgColor rgb="FFFFFF00"/>
        <bgColor indexed="64"/>
      </patternFill>
    </fill>
    <fill>
      <patternFill patternType="solid">
        <fgColor indexed="13"/>
        <bgColor indexed="34"/>
      </patternFill>
    </fill>
    <fill>
      <patternFill patternType="solid">
        <fgColor indexed="9"/>
        <bgColor indexed="26"/>
      </patternFill>
    </fill>
    <fill>
      <patternFill patternType="solid">
        <fgColor rgb="FFFFFFFF"/>
        <bgColor indexed="64"/>
      </patternFill>
    </fill>
    <fill>
      <patternFill patternType="solid">
        <fgColor rgb="FFFFFF00"/>
        <bgColor rgb="FFFFFF00"/>
      </patternFill>
    </fill>
    <fill>
      <patternFill patternType="solid">
        <fgColor rgb="FFFFFFFF"/>
        <bgColor rgb="FFFFFFCC"/>
      </patternFill>
    </fill>
  </fills>
  <borders count="6">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13">
    <xf numFmtId="0" fontId="0" fillId="0" borderId="0"/>
    <xf numFmtId="0" fontId="4" fillId="0" borderId="0"/>
    <xf numFmtId="0" fontId="5" fillId="0" borderId="0"/>
    <xf numFmtId="0" fontId="6" fillId="0" borderId="0"/>
    <xf numFmtId="0" fontId="6" fillId="0" borderId="0"/>
    <xf numFmtId="0" fontId="6" fillId="0" borderId="0"/>
    <xf numFmtId="0" fontId="8" fillId="5" borderId="0" applyNumberFormat="0" applyBorder="0" applyAlignment="0" applyProtection="0"/>
    <xf numFmtId="0" fontId="9" fillId="0" borderId="0"/>
    <xf numFmtId="0" fontId="12" fillId="0" borderId="0"/>
    <xf numFmtId="0" fontId="9" fillId="0" borderId="0"/>
    <xf numFmtId="0" fontId="4" fillId="0" borderId="0"/>
    <xf numFmtId="0" fontId="4" fillId="0" borderId="0"/>
    <xf numFmtId="9" fontId="6" fillId="0" borderId="0" applyFont="0" applyFill="0" applyBorder="0" applyAlignment="0" applyProtection="0"/>
  </cellStyleXfs>
  <cellXfs count="503">
    <xf numFmtId="0" fontId="0" fillId="0" borderId="0" xfId="0"/>
    <xf numFmtId="14" fontId="1" fillId="0" borderId="0" xfId="0" applyNumberFormat="1" applyFont="1" applyBorder="1" applyAlignment="1">
      <alignment horizontal="center" vertical="center"/>
    </xf>
    <xf numFmtId="14" fontId="1" fillId="0" borderId="0" xfId="0" applyNumberFormat="1" applyFont="1" applyFill="1" applyBorder="1" applyAlignment="1">
      <alignment horizontal="center" vertical="center"/>
    </xf>
    <xf numFmtId="0" fontId="1" fillId="0" borderId="0" xfId="0" applyNumberFormat="1" applyFont="1" applyBorder="1" applyAlignment="1">
      <alignment horizontal="center" vertical="center"/>
    </xf>
    <xf numFmtId="0" fontId="1" fillId="0" borderId="1" xfId="0" applyNumberFormat="1" applyFont="1" applyBorder="1" applyAlignment="1">
      <alignment horizontal="center" vertical="center"/>
    </xf>
    <xf numFmtId="14" fontId="1" fillId="0" borderId="1" xfId="0" applyNumberFormat="1" applyFont="1" applyFill="1" applyBorder="1" applyAlignment="1">
      <alignment horizontal="center" vertical="center"/>
    </xf>
    <xf numFmtId="14"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7" fillId="0" borderId="0" xfId="0" applyFont="1" applyBorder="1"/>
    <xf numFmtId="0" fontId="1" fillId="0" borderId="1" xfId="7" applyFont="1" applyFill="1" applyBorder="1" applyAlignment="1">
      <alignment horizontal="center" vertical="center"/>
    </xf>
    <xf numFmtId="0" fontId="1" fillId="0" borderId="1" xfId="7" applyFont="1" applyFill="1" applyBorder="1" applyAlignment="1">
      <alignment horizontal="center" vertical="center" wrapText="1"/>
    </xf>
    <xf numFmtId="14" fontId="1" fillId="0" borderId="1" xfId="7" applyNumberFormat="1" applyFont="1" applyFill="1" applyBorder="1" applyAlignment="1">
      <alignment horizontal="center" vertical="center"/>
    </xf>
    <xf numFmtId="0" fontId="1" fillId="0" borderId="1" xfId="7" applyNumberFormat="1" applyFont="1" applyFill="1" applyBorder="1" applyAlignment="1">
      <alignment horizontal="center" vertical="center"/>
    </xf>
    <xf numFmtId="0" fontId="3" fillId="0" borderId="1" xfId="7"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shrinkToFit="1"/>
    </xf>
    <xf numFmtId="0" fontId="3" fillId="0" borderId="1" xfId="0" applyFont="1" applyBorder="1" applyAlignment="1">
      <alignment horizontal="center" vertical="center" wrapText="1" shrinkToFit="1"/>
    </xf>
    <xf numFmtId="14" fontId="3" fillId="0" borderId="1" xfId="7" applyNumberFormat="1" applyFont="1" applyFill="1" applyBorder="1" applyAlignment="1">
      <alignment horizontal="center" vertical="center"/>
    </xf>
    <xf numFmtId="0" fontId="3" fillId="0" borderId="1" xfId="7"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7" applyFont="1" applyFill="1" applyBorder="1" applyAlignment="1">
      <alignment horizontal="left" vertical="center" wrapText="1"/>
    </xf>
    <xf numFmtId="0" fontId="1" fillId="0" borderId="1" xfId="0" applyFont="1" applyBorder="1" applyAlignment="1">
      <alignment horizontal="center" vertical="center" wrapText="1" shrinkToFit="1"/>
    </xf>
    <xf numFmtId="0" fontId="10" fillId="0" borderId="1" xfId="0" applyFont="1" applyFill="1" applyBorder="1" applyAlignment="1">
      <alignment horizontal="center" vertical="center" wrapText="1"/>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7" fillId="0" borderId="1" xfId="0" applyNumberFormat="1" applyFont="1" applyBorder="1" applyAlignment="1">
      <alignment horizontal="center" vertical="center"/>
    </xf>
    <xf numFmtId="0" fontId="1" fillId="6" borderId="1" xfId="0" applyFont="1" applyFill="1" applyBorder="1" applyAlignment="1">
      <alignment horizontal="center" vertical="center" wrapText="1"/>
    </xf>
    <xf numFmtId="0" fontId="7" fillId="0" borderId="1" xfId="5" applyFont="1" applyBorder="1" applyAlignment="1">
      <alignment horizontal="center" vertical="center" wrapText="1"/>
    </xf>
    <xf numFmtId="14" fontId="7" fillId="0" borderId="1" xfId="5" applyNumberFormat="1" applyFont="1" applyBorder="1" applyAlignment="1">
      <alignment horizontal="center" vertical="center"/>
    </xf>
    <xf numFmtId="0" fontId="7" fillId="0" borderId="1" xfId="5" applyNumberFormat="1" applyFont="1" applyBorder="1" applyAlignment="1">
      <alignment horizontal="center" vertical="center"/>
    </xf>
    <xf numFmtId="14" fontId="7" fillId="0" borderId="1" xfId="5"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vertical="top" wrapText="1"/>
    </xf>
    <xf numFmtId="0" fontId="7"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NumberFormat="1" applyFont="1" applyBorder="1" applyAlignment="1">
      <alignment horizontal="center" vertical="center" wrapText="1"/>
    </xf>
    <xf numFmtId="0" fontId="7" fillId="0" borderId="1" xfId="0" applyFont="1" applyBorder="1" applyAlignment="1">
      <alignment horizontal="center" vertical="top" wrapText="1"/>
    </xf>
    <xf numFmtId="0" fontId="7" fillId="0" borderId="1" xfId="0" applyFont="1" applyBorder="1" applyAlignment="1">
      <alignment horizontal="center" vertical="center" wrapText="1" shrinkToFit="1"/>
    </xf>
    <xf numFmtId="14" fontId="7" fillId="0" borderId="1" xfId="0" applyNumberFormat="1" applyFont="1" applyBorder="1" applyAlignment="1">
      <alignment horizontal="center" vertical="center" wrapText="1" shrinkToFit="1"/>
    </xf>
    <xf numFmtId="0" fontId="7" fillId="0" borderId="1" xfId="0" applyFont="1" applyBorder="1" applyAlignment="1">
      <alignment vertical="center" wrapText="1"/>
    </xf>
    <xf numFmtId="14" fontId="7" fillId="0" borderId="1" xfId="0" applyNumberFormat="1" applyFont="1" applyFill="1" applyBorder="1" applyAlignment="1">
      <alignment horizontal="center" vertical="center" wrapText="1"/>
    </xf>
    <xf numFmtId="0" fontId="7" fillId="0" borderId="0" xfId="0" applyFont="1" applyFill="1" applyBorder="1"/>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0" fontId="3" fillId="6"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6"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Border="1" applyAlignment="1">
      <alignment horizontal="center" vertical="center"/>
    </xf>
    <xf numFmtId="49" fontId="1" fillId="0" borderId="1" xfId="0" applyNumberFormat="1" applyFont="1" applyFill="1" applyBorder="1" applyAlignment="1">
      <alignment horizontal="center" vertical="center"/>
    </xf>
    <xf numFmtId="0" fontId="1" fillId="6" borderId="1" xfId="0" applyFont="1" applyFill="1" applyBorder="1" applyAlignment="1">
      <alignment horizontal="center" vertical="center"/>
    </xf>
    <xf numFmtId="0" fontId="3" fillId="0" borderId="1" xfId="3" applyFont="1" applyBorder="1" applyAlignment="1">
      <alignment horizontal="center" vertical="center"/>
    </xf>
    <xf numFmtId="14" fontId="3" fillId="0" borderId="1" xfId="3" applyNumberFormat="1" applyFont="1" applyBorder="1" applyAlignment="1">
      <alignment horizontal="center" vertical="center"/>
    </xf>
    <xf numFmtId="0" fontId="3" fillId="0" borderId="1" xfId="7" applyFont="1" applyBorder="1" applyAlignment="1">
      <alignment horizontal="center" vertical="top"/>
    </xf>
    <xf numFmtId="14" fontId="3" fillId="0" borderId="1" xfId="7" applyNumberFormat="1" applyFont="1" applyBorder="1" applyAlignment="1">
      <alignment horizontal="center" vertical="center"/>
    </xf>
    <xf numFmtId="0" fontId="3" fillId="0" borderId="1" xfId="7" applyNumberFormat="1" applyFont="1" applyBorder="1" applyAlignment="1">
      <alignment horizontal="center" vertical="center"/>
    </xf>
    <xf numFmtId="0" fontId="3" fillId="0" borderId="1" xfId="7" applyFont="1" applyBorder="1" applyAlignment="1">
      <alignment horizontal="center" vertical="center" wrapText="1"/>
    </xf>
    <xf numFmtId="0" fontId="3" fillId="0" borderId="1" xfId="0" applyFont="1" applyBorder="1" applyAlignment="1">
      <alignment horizontal="center" vertical="top" wrapText="1"/>
    </xf>
    <xf numFmtId="0" fontId="3" fillId="0" borderId="1" xfId="0" applyFont="1" applyBorder="1" applyAlignment="1">
      <alignment vertical="center" wrapText="1"/>
    </xf>
    <xf numFmtId="0" fontId="3" fillId="0" borderId="1" xfId="0" applyNumberFormat="1" applyFont="1" applyBorder="1" applyAlignment="1">
      <alignment horizontal="center" vertical="center" wrapText="1"/>
    </xf>
    <xf numFmtId="0" fontId="3" fillId="0" borderId="1" xfId="7"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3" applyFont="1" applyBorder="1" applyAlignment="1">
      <alignment horizontal="center" vertical="center" wrapText="1"/>
    </xf>
    <xf numFmtId="0" fontId="1" fillId="0" borderId="0" xfId="0" applyFont="1" applyBorder="1"/>
    <xf numFmtId="14" fontId="1" fillId="6" borderId="1" xfId="0" applyNumberFormat="1" applyFont="1" applyFill="1" applyBorder="1" applyAlignment="1">
      <alignment horizontal="center" vertical="center" wrapText="1"/>
    </xf>
    <xf numFmtId="0" fontId="1" fillId="0" borderId="0" xfId="0" applyFont="1"/>
    <xf numFmtId="0" fontId="1" fillId="6"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0" xfId="0" applyFont="1" applyFill="1" applyBorder="1"/>
    <xf numFmtId="0" fontId="1" fillId="0" borderId="0" xfId="0" applyFont="1" applyFill="1" applyBorder="1" applyAlignment="1">
      <alignment horizontal="center" vertical="center"/>
    </xf>
    <xf numFmtId="0" fontId="1" fillId="0" borderId="0" xfId="0" applyFont="1" applyBorder="1" applyAlignment="1">
      <alignment horizontal="left"/>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49" fontId="3" fillId="6" borderId="1" xfId="0" applyNumberFormat="1" applyFont="1" applyFill="1" applyBorder="1" applyAlignment="1">
      <alignment horizontal="center" vertical="center"/>
    </xf>
    <xf numFmtId="14"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xf>
    <xf numFmtId="0" fontId="3" fillId="3" borderId="1" xfId="0" applyNumberFormat="1" applyFont="1" applyFill="1" applyBorder="1" applyAlignment="1">
      <alignment horizontal="center" vertical="center"/>
    </xf>
    <xf numFmtId="0" fontId="3" fillId="6" borderId="1" xfId="0" applyNumberFormat="1" applyFont="1" applyFill="1" applyBorder="1" applyAlignment="1">
      <alignment horizontal="center" vertical="center"/>
    </xf>
    <xf numFmtId="14" fontId="7" fillId="3" borderId="1" xfId="0" applyNumberFormat="1" applyFont="1" applyFill="1" applyBorder="1" applyAlignment="1">
      <alignment horizontal="center" vertical="center" wrapText="1"/>
    </xf>
    <xf numFmtId="49" fontId="1" fillId="6" borderId="1" xfId="0" applyNumberFormat="1" applyFont="1" applyFill="1" applyBorder="1" applyAlignment="1">
      <alignment horizontal="center" vertical="center"/>
    </xf>
    <xf numFmtId="0" fontId="1" fillId="0" borderId="0" xfId="0" applyFont="1" applyFill="1" applyBorder="1" applyAlignment="1">
      <alignment vertical="center"/>
    </xf>
    <xf numFmtId="0" fontId="7" fillId="0" borderId="1" xfId="3" applyFont="1" applyBorder="1" applyAlignment="1">
      <alignment horizontal="center" vertical="center" wrapText="1" readingOrder="1"/>
    </xf>
    <xf numFmtId="0" fontId="7" fillId="0" borderId="1" xfId="3" applyFont="1" applyBorder="1" applyAlignment="1">
      <alignment horizontal="center" vertical="center" wrapText="1"/>
    </xf>
    <xf numFmtId="14" fontId="7" fillId="0" borderId="1" xfId="3" applyNumberFormat="1" applyFont="1" applyBorder="1" applyAlignment="1">
      <alignment horizontal="center" vertical="center" wrapText="1"/>
    </xf>
    <xf numFmtId="0" fontId="7" fillId="0" borderId="1" xfId="3" applyNumberFormat="1" applyFont="1" applyBorder="1" applyAlignment="1">
      <alignment horizontal="center" vertical="center" wrapText="1"/>
    </xf>
    <xf numFmtId="0" fontId="7" fillId="0" borderId="1" xfId="3" applyFont="1" applyFill="1" applyBorder="1" applyAlignment="1">
      <alignment horizontal="center" vertical="center" wrapText="1"/>
    </xf>
    <xf numFmtId="14" fontId="7" fillId="0" borderId="1" xfId="3" applyNumberFormat="1" applyFont="1" applyFill="1" applyBorder="1" applyAlignment="1">
      <alignment horizontal="center" vertical="center" wrapText="1"/>
    </xf>
    <xf numFmtId="0" fontId="7" fillId="0" borderId="1" xfId="3" applyNumberFormat="1" applyFont="1" applyFill="1" applyBorder="1" applyAlignment="1">
      <alignment horizontal="center" vertical="center" wrapText="1"/>
    </xf>
    <xf numFmtId="0" fontId="3" fillId="0" borderId="0" xfId="0" applyFont="1" applyBorder="1" applyAlignment="1">
      <alignment vertical="center" wrapText="1"/>
    </xf>
    <xf numFmtId="0" fontId="3" fillId="0" borderId="1" xfId="0" applyFont="1" applyFill="1" applyBorder="1" applyAlignment="1">
      <alignment horizontal="center" vertical="center"/>
    </xf>
    <xf numFmtId="164" fontId="3" fillId="0" borderId="1" xfId="0" applyNumberFormat="1" applyFont="1" applyBorder="1" applyAlignment="1">
      <alignment horizontal="center" vertical="center" wrapText="1"/>
    </xf>
    <xf numFmtId="0" fontId="1" fillId="0" borderId="0" xfId="0" applyFont="1" applyFill="1"/>
    <xf numFmtId="1" fontId="3"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shrinkToFit="1"/>
    </xf>
    <xf numFmtId="14" fontId="1" fillId="0" borderId="1" xfId="0" applyNumberFormat="1" applyFont="1" applyBorder="1" applyAlignment="1">
      <alignment horizontal="left" vertical="center" wrapText="1" shrinkToFit="1"/>
    </xf>
    <xf numFmtId="166"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11" fillId="0" borderId="0" xfId="0" applyFont="1" applyBorder="1" applyAlignment="1">
      <alignment horizontal="center" vertical="center"/>
    </xf>
    <xf numFmtId="0" fontId="0" fillId="0" borderId="0" xfId="0" applyAlignment="1">
      <alignment horizontal="center" vertical="center"/>
    </xf>
    <xf numFmtId="0" fontId="10" fillId="0" borderId="0" xfId="0" applyFont="1"/>
    <xf numFmtId="0" fontId="7" fillId="0" borderId="0" xfId="0" applyFont="1"/>
    <xf numFmtId="0" fontId="7" fillId="0" borderId="0" xfId="0" applyFont="1" applyAlignment="1">
      <alignment horizontal="center" vertical="center"/>
    </xf>
    <xf numFmtId="0" fontId="7" fillId="0" borderId="0" xfId="0" applyFont="1" applyAlignment="1">
      <alignment wrapText="1"/>
    </xf>
    <xf numFmtId="0" fontId="7" fillId="0" borderId="0" xfId="0" applyFont="1" applyBorder="1" applyAlignment="1">
      <alignment wrapText="1"/>
    </xf>
    <xf numFmtId="0" fontId="1" fillId="0" borderId="1" xfId="7" applyFont="1" applyFill="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xf>
    <xf numFmtId="0" fontId="1" fillId="0" borderId="1" xfId="0" applyFont="1" applyFill="1" applyBorder="1" applyAlignment="1">
      <alignment vertical="center" wrapText="1"/>
    </xf>
    <xf numFmtId="14" fontId="11" fillId="0" borderId="1" xfId="0" applyNumberFormat="1" applyFont="1" applyBorder="1" applyAlignment="1">
      <alignment vertical="center"/>
    </xf>
    <xf numFmtId="0" fontId="1" fillId="0" borderId="1" xfId="3" applyNumberFormat="1" applyFont="1" applyFill="1" applyBorder="1" applyAlignment="1">
      <alignment horizontal="center" vertical="center"/>
    </xf>
    <xf numFmtId="14" fontId="11" fillId="0" borderId="1" xfId="0" applyNumberFormat="1" applyFont="1" applyBorder="1" applyAlignment="1">
      <alignment horizontal="center" vertical="center"/>
    </xf>
    <xf numFmtId="0" fontId="1" fillId="0" borderId="1" xfId="3" applyFont="1" applyFill="1" applyBorder="1" applyAlignment="1">
      <alignment horizontal="center" vertical="center" wrapText="1"/>
    </xf>
    <xf numFmtId="14" fontId="3" fillId="0" borderId="1" xfId="5" applyNumberFormat="1" applyFont="1" applyBorder="1" applyAlignment="1">
      <alignment horizontal="center" vertical="center" wrapText="1"/>
    </xf>
    <xf numFmtId="0" fontId="3" fillId="0" borderId="1" xfId="5" applyFont="1" applyBorder="1" applyAlignment="1">
      <alignment horizontal="center" vertical="center" wrapText="1"/>
    </xf>
    <xf numFmtId="164" fontId="3" fillId="0" borderId="1" xfId="8" applyNumberFormat="1" applyFont="1" applyBorder="1" applyAlignment="1">
      <alignment horizontal="center" vertical="center"/>
    </xf>
    <xf numFmtId="164" fontId="1" fillId="0" borderId="1" xfId="0" applyNumberFormat="1" applyFont="1" applyFill="1" applyBorder="1" applyAlignment="1">
      <alignment horizontal="center" vertical="center"/>
    </xf>
    <xf numFmtId="0" fontId="3" fillId="6" borderId="1" xfId="0" applyFont="1" applyFill="1" applyBorder="1" applyAlignment="1" applyProtection="1">
      <alignment horizontal="center" vertical="center" wrapText="1" readingOrder="1"/>
      <protection locked="0"/>
    </xf>
    <xf numFmtId="14" fontId="3" fillId="0" borderId="1" xfId="0" applyNumberFormat="1" applyFont="1" applyBorder="1" applyAlignment="1">
      <alignment horizontal="left" vertical="center" wrapText="1"/>
    </xf>
    <xf numFmtId="0" fontId="1" fillId="6" borderId="1" xfId="3" applyFont="1" applyFill="1" applyBorder="1" applyAlignment="1">
      <alignment horizontal="center" vertical="center" wrapText="1"/>
    </xf>
    <xf numFmtId="14" fontId="1" fillId="6" borderId="1" xfId="3" applyNumberFormat="1" applyFont="1" applyFill="1" applyBorder="1" applyAlignment="1">
      <alignment horizontal="center" vertical="center"/>
    </xf>
    <xf numFmtId="49" fontId="1" fillId="6" borderId="1" xfId="3" applyNumberFormat="1" applyFont="1" applyFill="1" applyBorder="1" applyAlignment="1">
      <alignment horizontal="center" vertical="center"/>
    </xf>
    <xf numFmtId="0" fontId="3" fillId="6" borderId="1" xfId="3" applyFont="1" applyFill="1" applyBorder="1" applyAlignment="1">
      <alignment horizontal="center" vertical="center" wrapText="1"/>
    </xf>
    <xf numFmtId="14" fontId="1" fillId="0" borderId="1" xfId="3" applyNumberFormat="1" applyFont="1" applyFill="1" applyBorder="1" applyAlignment="1">
      <alignment horizontal="center" vertical="center"/>
    </xf>
    <xf numFmtId="49" fontId="1" fillId="0" borderId="1" xfId="3" applyNumberFormat="1" applyFont="1" applyFill="1" applyBorder="1" applyAlignment="1">
      <alignment horizontal="center" vertical="center"/>
    </xf>
    <xf numFmtId="0" fontId="7" fillId="0" borderId="1" xfId="3" applyNumberFormat="1" applyFont="1" applyFill="1" applyBorder="1" applyAlignment="1">
      <alignment horizontal="center" vertical="center"/>
    </xf>
    <xf numFmtId="14" fontId="7" fillId="0" borderId="1" xfId="3" applyNumberFormat="1" applyFont="1" applyFill="1" applyBorder="1" applyAlignment="1">
      <alignment horizontal="center" vertical="center"/>
    </xf>
    <xf numFmtId="0" fontId="7" fillId="0" borderId="1" xfId="0" applyFont="1" applyBorder="1" applyAlignment="1">
      <alignment horizontal="center" wrapText="1"/>
    </xf>
    <xf numFmtId="0" fontId="3" fillId="6" borderId="1" xfId="7" applyNumberFormat="1" applyFont="1" applyFill="1" applyBorder="1" applyAlignment="1">
      <alignment horizontal="center" vertical="center"/>
    </xf>
    <xf numFmtId="14" fontId="3" fillId="6" borderId="1" xfId="7" applyNumberFormat="1" applyFont="1" applyFill="1" applyBorder="1" applyAlignment="1">
      <alignment horizontal="center" vertical="center"/>
    </xf>
    <xf numFmtId="0" fontId="3" fillId="6" borderId="1" xfId="7" applyFont="1" applyFill="1" applyBorder="1" applyAlignment="1">
      <alignment horizontal="center" vertical="center" wrapText="1"/>
    </xf>
    <xf numFmtId="49" fontId="3" fillId="0" borderId="1" xfId="7" applyNumberFormat="1" applyFont="1" applyFill="1" applyBorder="1" applyAlignment="1">
      <alignment horizontal="center" vertical="center"/>
    </xf>
    <xf numFmtId="14" fontId="3" fillId="6" borderId="1" xfId="6" applyNumberFormat="1" applyFont="1" applyFill="1" applyBorder="1" applyAlignment="1">
      <alignment horizontal="center" vertical="center"/>
    </xf>
    <xf numFmtId="49" fontId="3" fillId="0" borderId="1" xfId="7" applyNumberFormat="1" applyFont="1" applyBorder="1" applyAlignment="1">
      <alignment horizontal="center" vertical="top"/>
    </xf>
    <xf numFmtId="0" fontId="3" fillId="0" borderId="1" xfId="7" applyFont="1" applyBorder="1" applyAlignment="1">
      <alignment horizontal="center" vertical="center"/>
    </xf>
    <xf numFmtId="0" fontId="1" fillId="0" borderId="1" xfId="0" applyFont="1" applyBorder="1"/>
    <xf numFmtId="49" fontId="3" fillId="0" borderId="1" xfId="7" applyNumberFormat="1" applyFont="1" applyBorder="1" applyAlignment="1">
      <alignment horizontal="center" vertical="center"/>
    </xf>
    <xf numFmtId="0" fontId="7" fillId="0" borderId="1" xfId="0" applyFont="1" applyFill="1" applyBorder="1" applyAlignment="1">
      <alignment horizontal="center"/>
    </xf>
    <xf numFmtId="1" fontId="3" fillId="6" borderId="1" xfId="0" applyNumberFormat="1" applyFont="1" applyFill="1" applyBorder="1" applyAlignment="1">
      <alignment horizontal="center" vertical="center" wrapText="1"/>
    </xf>
    <xf numFmtId="49" fontId="1" fillId="6" borderId="1" xfId="0" applyNumberFormat="1" applyFont="1" applyFill="1" applyBorder="1" applyAlignment="1">
      <alignment horizontal="center" vertical="center" wrapText="1"/>
    </xf>
    <xf numFmtId="14" fontId="7" fillId="3" borderId="1" xfId="3" applyNumberFormat="1" applyFont="1" applyFill="1" applyBorder="1" applyAlignment="1">
      <alignment horizontal="center" vertical="center" wrapText="1"/>
    </xf>
    <xf numFmtId="0" fontId="7" fillId="3" borderId="1" xfId="3" applyFont="1" applyFill="1" applyBorder="1" applyAlignment="1">
      <alignment horizontal="center" vertical="center" wrapText="1"/>
    </xf>
    <xf numFmtId="0" fontId="7" fillId="3" borderId="1" xfId="3" applyNumberFormat="1"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3" fillId="0" borderId="1" xfId="7" applyFont="1" applyFill="1" applyBorder="1" applyAlignment="1">
      <alignment wrapText="1"/>
    </xf>
    <xf numFmtId="14" fontId="3" fillId="0" borderId="1" xfId="7" applyNumberFormat="1" applyFont="1" applyFill="1" applyBorder="1" applyAlignment="1">
      <alignment horizontal="center" vertical="center" wrapText="1"/>
    </xf>
    <xf numFmtId="0" fontId="3" fillId="0" borderId="1" xfId="7" applyNumberFormat="1" applyFont="1" applyFill="1" applyBorder="1" applyAlignment="1">
      <alignment horizontal="center" vertical="center" wrapText="1"/>
    </xf>
    <xf numFmtId="0" fontId="11" fillId="0" borderId="1" xfId="0" applyFont="1" applyBorder="1" applyAlignment="1">
      <alignment horizontal="center" vertical="center"/>
    </xf>
    <xf numFmtId="49" fontId="11" fillId="0" borderId="1" xfId="0" applyNumberFormat="1" applyFont="1" applyBorder="1" applyAlignment="1">
      <alignment horizontal="center" vertical="center" wrapText="1"/>
    </xf>
    <xf numFmtId="0" fontId="11" fillId="12" borderId="1"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3" fillId="12" borderId="1" xfId="0" applyFont="1" applyFill="1" applyBorder="1" applyAlignment="1">
      <alignment horizontal="center" vertical="center" wrapText="1"/>
    </xf>
    <xf numFmtId="3" fontId="11"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xf>
    <xf numFmtId="14" fontId="3" fillId="12" borderId="1" xfId="0" applyNumberFormat="1" applyFont="1" applyFill="1" applyBorder="1" applyAlignment="1">
      <alignment horizontal="center" vertical="center" wrapText="1"/>
    </xf>
    <xf numFmtId="3" fontId="3" fillId="12" borderId="1" xfId="0" applyNumberFormat="1" applyFont="1" applyFill="1" applyBorder="1" applyAlignment="1">
      <alignment horizontal="center" vertical="center" wrapText="1"/>
    </xf>
    <xf numFmtId="14" fontId="3" fillId="12" borderId="1" xfId="0" applyNumberFormat="1" applyFont="1" applyFill="1" applyBorder="1" applyAlignment="1">
      <alignment horizontal="center" vertical="center"/>
    </xf>
    <xf numFmtId="14" fontId="11" fillId="12"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14" fontId="3" fillId="0" borderId="1" xfId="2" applyNumberFormat="1" applyFont="1" applyBorder="1" applyAlignment="1">
      <alignment horizontal="center" vertical="center"/>
    </xf>
    <xf numFmtId="0" fontId="3" fillId="0" borderId="1" xfId="2" applyFont="1" applyBorder="1" applyAlignment="1">
      <alignment horizontal="center" vertical="center" wrapText="1"/>
    </xf>
    <xf numFmtId="0" fontId="3" fillId="0" borderId="1" xfId="2" applyFont="1" applyBorder="1" applyAlignment="1">
      <alignment horizontal="center" vertical="center"/>
    </xf>
    <xf numFmtId="14" fontId="3" fillId="0" borderId="1" xfId="2" applyNumberFormat="1" applyFont="1" applyBorder="1" applyAlignment="1">
      <alignment horizontal="center" vertical="center" wrapText="1"/>
    </xf>
    <xf numFmtId="0" fontId="1" fillId="0" borderId="1" xfId="10" applyFont="1" applyBorder="1" applyAlignment="1">
      <alignment horizontal="center" vertical="center" wrapText="1"/>
    </xf>
    <xf numFmtId="14" fontId="1" fillId="0" borderId="1" xfId="10" applyNumberFormat="1" applyFont="1" applyBorder="1" applyAlignment="1">
      <alignment horizontal="center" vertical="center" wrapText="1"/>
    </xf>
    <xf numFmtId="0" fontId="3" fillId="0" borderId="1" xfId="10" applyFont="1" applyBorder="1" applyAlignment="1">
      <alignment horizontal="center" vertical="center" wrapText="1"/>
    </xf>
    <xf numFmtId="0" fontId="1" fillId="0" borderId="1" xfId="2" applyFont="1" applyBorder="1" applyAlignment="1">
      <alignment horizontal="center" vertical="center"/>
    </xf>
    <xf numFmtId="14" fontId="1" fillId="0" borderId="1" xfId="2" applyNumberFormat="1" applyFont="1" applyBorder="1" applyAlignment="1">
      <alignment horizontal="center" vertical="center"/>
    </xf>
    <xf numFmtId="0" fontId="1" fillId="0" borderId="1" xfId="2" applyFont="1" applyBorder="1" applyAlignment="1">
      <alignment horizontal="center" vertical="center" wrapText="1"/>
    </xf>
    <xf numFmtId="0" fontId="1" fillId="0" borderId="1" xfId="0" applyNumberFormat="1" applyFont="1" applyBorder="1" applyAlignment="1">
      <alignment horizontal="center" wrapText="1"/>
    </xf>
    <xf numFmtId="1" fontId="1"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14" fontId="11" fillId="10" borderId="1" xfId="0" applyNumberFormat="1"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0" borderId="5" xfId="0" applyFont="1" applyBorder="1" applyAlignment="1">
      <alignment horizontal="center" vertical="center"/>
    </xf>
    <xf numFmtId="0" fontId="3" fillId="12" borderId="5" xfId="0" applyFont="1" applyFill="1" applyBorder="1" applyAlignment="1">
      <alignment horizontal="center" vertical="center" wrapText="1"/>
    </xf>
    <xf numFmtId="0" fontId="15" fillId="0" borderId="0" xfId="0" applyFont="1"/>
    <xf numFmtId="0" fontId="16" fillId="0" borderId="0" xfId="0" applyFont="1"/>
    <xf numFmtId="0" fontId="17" fillId="0" borderId="0" xfId="0" applyFont="1"/>
    <xf numFmtId="0" fontId="16" fillId="0" borderId="0" xfId="0" applyFont="1" applyAlignment="1">
      <alignment horizontal="center" vertical="center"/>
    </xf>
    <xf numFmtId="0" fontId="17" fillId="4" borderId="0" xfId="0" applyFont="1" applyFill="1" applyAlignment="1">
      <alignment horizontal="center" vertical="center"/>
    </xf>
    <xf numFmtId="0" fontId="3" fillId="9" borderId="1" xfId="0" applyFont="1" applyFill="1" applyBorder="1" applyAlignment="1">
      <alignment horizontal="center" vertical="center" wrapText="1"/>
    </xf>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wrapText="1"/>
    </xf>
    <xf numFmtId="14" fontId="3" fillId="9"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xf>
    <xf numFmtId="0" fontId="1" fillId="0" borderId="1" xfId="0" applyFont="1" applyBorder="1" applyAlignment="1">
      <alignment horizontal="left" vertical="top" wrapText="1" shrinkToFit="1"/>
    </xf>
    <xf numFmtId="0" fontId="3"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1" fillId="0" borderId="1" xfId="0" applyNumberFormat="1" applyFont="1" applyBorder="1" applyAlignment="1">
      <alignment horizontal="center" vertical="center" wrapText="1" shrinkToFit="1"/>
    </xf>
    <xf numFmtId="0" fontId="19" fillId="0" borderId="0" xfId="0" applyFont="1"/>
    <xf numFmtId="0" fontId="1" fillId="0" borderId="0" xfId="0" applyFont="1" applyBorder="1" applyAlignment="1"/>
    <xf numFmtId="14" fontId="1" fillId="0" borderId="1" xfId="0" applyNumberFormat="1" applyFont="1" applyBorder="1" applyAlignment="1">
      <alignment horizontal="center" vertical="top"/>
    </xf>
    <xf numFmtId="49" fontId="19" fillId="0" borderId="1" xfId="0" applyNumberFormat="1" applyFont="1" applyBorder="1" applyAlignment="1">
      <alignment horizontal="center" vertical="center" wrapText="1"/>
    </xf>
    <xf numFmtId="14" fontId="1" fillId="9"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3" fillId="6"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1" xfId="0" applyFont="1" applyBorder="1" applyAlignment="1">
      <alignment horizontal="center" vertical="center"/>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xf>
    <xf numFmtId="0" fontId="1" fillId="0" borderId="1" xfId="11" applyFont="1" applyBorder="1" applyAlignment="1">
      <alignment horizontal="center" vertical="center" wrapText="1"/>
    </xf>
    <xf numFmtId="14" fontId="1" fillId="0" borderId="1" xfId="11" applyNumberFormat="1" applyFont="1" applyBorder="1" applyAlignment="1">
      <alignment horizontal="center" vertical="center"/>
    </xf>
    <xf numFmtId="0" fontId="1" fillId="0" borderId="1" xfId="11" applyFont="1" applyBorder="1" applyAlignment="1">
      <alignment horizontal="center" vertical="center"/>
    </xf>
    <xf numFmtId="0" fontId="3" fillId="0" borderId="1" xfId="11" applyFont="1" applyBorder="1" applyAlignment="1">
      <alignment horizontal="center" vertical="center" wrapText="1"/>
    </xf>
    <xf numFmtId="14" fontId="3" fillId="0" borderId="1" xfId="11" applyNumberFormat="1" applyFont="1" applyBorder="1" applyAlignment="1">
      <alignment horizontal="center" vertical="center"/>
    </xf>
    <xf numFmtId="0" fontId="3" fillId="0" borderId="1" xfId="11" applyFont="1" applyBorder="1" applyAlignment="1">
      <alignment horizontal="center" vertical="center"/>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0" fillId="0" borderId="0" xfId="0" applyFont="1" applyAlignment="1">
      <alignment wrapText="1"/>
    </xf>
    <xf numFmtId="0" fontId="1" fillId="0" borderId="1" xfId="0" applyFont="1" applyBorder="1" applyAlignment="1">
      <alignment horizontal="center" vertical="center" wrapText="1"/>
    </xf>
    <xf numFmtId="0" fontId="3" fillId="6"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7" applyFont="1" applyFill="1" applyBorder="1" applyAlignment="1">
      <alignment horizontal="center" vertical="center" wrapText="1"/>
    </xf>
    <xf numFmtId="0" fontId="7"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7"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 xfId="3" applyFont="1" applyBorder="1" applyAlignment="1">
      <alignment horizontal="center" vertical="center"/>
    </xf>
    <xf numFmtId="0" fontId="7" fillId="0" borderId="1" xfId="0" applyFont="1" applyFill="1" applyBorder="1" applyAlignment="1">
      <alignment horizontal="center" vertical="center" wrapText="1"/>
    </xf>
    <xf numFmtId="14" fontId="7" fillId="6" borderId="1" xfId="0" applyNumberFormat="1" applyFont="1" applyFill="1" applyBorder="1" applyAlignment="1">
      <alignment horizontal="center" vertical="center" wrapText="1"/>
    </xf>
    <xf numFmtId="0" fontId="1" fillId="0" borderId="1" xfId="0" applyFont="1" applyBorder="1" applyAlignment="1">
      <alignment horizont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7" applyFont="1" applyFill="1" applyBorder="1" applyAlignment="1">
      <alignment horizontal="center" vertical="center" wrapText="1"/>
    </xf>
    <xf numFmtId="0" fontId="1" fillId="0" borderId="1" xfId="0" applyFont="1" applyBorder="1" applyAlignment="1">
      <alignment horizontal="center" vertical="center"/>
    </xf>
    <xf numFmtId="0" fontId="3" fillId="6"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14" fontId="3" fillId="6" borderId="1" xfId="0" applyNumberFormat="1" applyFont="1" applyFill="1" applyBorder="1" applyAlignment="1">
      <alignment horizontal="center" vertical="center"/>
    </xf>
    <xf numFmtId="14" fontId="1"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7" applyFont="1" applyBorder="1" applyAlignment="1">
      <alignment horizontal="center" vertical="center" wrapText="1"/>
    </xf>
    <xf numFmtId="14" fontId="1" fillId="0" borderId="1" xfId="7" applyNumberFormat="1" applyFont="1" applyBorder="1" applyAlignment="1">
      <alignment horizontal="center" vertical="center" wrapText="1"/>
    </xf>
    <xf numFmtId="0" fontId="1"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7" fillId="0" borderId="1" xfId="5"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1" fillId="0" borderId="1" xfId="0" applyFont="1" applyBorder="1" applyAlignment="1">
      <alignment horizontal="center" vertical="top" wrapText="1" shrinkToFit="1"/>
    </xf>
    <xf numFmtId="0" fontId="3" fillId="0" borderId="1" xfId="3"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7" fillId="1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14" fontId="1" fillId="0" borderId="1" xfId="7" applyNumberFormat="1" applyFont="1" applyFill="1" applyBorder="1" applyAlignment="1">
      <alignment horizontal="center" vertical="center" wrapText="1"/>
    </xf>
    <xf numFmtId="0" fontId="1" fillId="0" borderId="1" xfId="7" applyNumberFormat="1" applyFont="1" applyFill="1" applyBorder="1" applyAlignment="1">
      <alignment horizontal="center" vertical="center" wrapText="1"/>
    </xf>
    <xf numFmtId="9" fontId="7" fillId="3" borderId="1" xfId="12" applyFont="1" applyFill="1" applyBorder="1" applyAlignment="1">
      <alignment horizontal="center" vertical="center" wrapText="1"/>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1" fillId="0" borderId="1" xfId="0" applyFont="1" applyBorder="1" applyAlignment="1">
      <alignment horizontal="center" vertical="center"/>
    </xf>
    <xf numFmtId="0" fontId="3" fillId="0" borderId="1" xfId="7" applyFont="1" applyFill="1" applyBorder="1" applyAlignment="1">
      <alignment horizontal="center" vertical="center" wrapText="1"/>
    </xf>
    <xf numFmtId="0" fontId="1" fillId="0" borderId="1" xfId="7" applyFont="1" applyFill="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9"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7" applyFont="1" applyFill="1" applyBorder="1" applyAlignment="1">
      <alignment horizontal="center" vertical="center" wrapText="1"/>
    </xf>
    <xf numFmtId="0" fontId="3" fillId="0" borderId="1" xfId="7" applyFont="1" applyFill="1" applyBorder="1" applyAlignment="1">
      <alignment horizontal="center" vertical="center" wrapText="1"/>
    </xf>
    <xf numFmtId="0" fontId="1" fillId="0" borderId="1" xfId="0" applyFont="1" applyBorder="1" applyAlignment="1">
      <alignment horizontal="center" vertical="center"/>
    </xf>
    <xf numFmtId="0" fontId="3" fillId="3" borderId="1" xfId="0" applyFont="1" applyFill="1" applyBorder="1" applyAlignment="1">
      <alignment vertical="center" wrapText="1"/>
    </xf>
    <xf numFmtId="14" fontId="1" fillId="3" borderId="1" xfId="0" applyNumberFormat="1" applyFont="1" applyFill="1" applyBorder="1" applyAlignment="1">
      <alignment horizontal="center" vertical="center"/>
    </xf>
    <xf numFmtId="0" fontId="1" fillId="3" borderId="1" xfId="0" applyNumberFormat="1" applyFont="1" applyFill="1" applyBorder="1" applyAlignment="1">
      <alignment horizontal="center" vertical="center"/>
    </xf>
    <xf numFmtId="0" fontId="1" fillId="0" borderId="1" xfId="7" applyFont="1" applyFill="1" applyBorder="1" applyAlignment="1">
      <alignment horizontal="center" vertical="top" wrapText="1"/>
    </xf>
    <xf numFmtId="14" fontId="1" fillId="0" borderId="1" xfId="7" applyNumberFormat="1" applyFont="1" applyFill="1" applyBorder="1" applyAlignment="1">
      <alignment horizontal="center" vertical="top" wrapText="1"/>
    </xf>
    <xf numFmtId="14" fontId="1" fillId="0" borderId="1" xfId="0" applyNumberFormat="1" applyFont="1" applyBorder="1" applyAlignment="1">
      <alignment horizontal="center" vertical="top" wrapText="1"/>
    </xf>
    <xf numFmtId="0" fontId="23" fillId="0" borderId="0" xfId="0" applyFont="1"/>
    <xf numFmtId="0" fontId="10" fillId="0" borderId="1" xfId="0" applyNumberFormat="1" applyFont="1" applyFill="1" applyBorder="1" applyAlignment="1">
      <alignment horizontal="center" vertical="center" wrapText="1"/>
    </xf>
    <xf numFmtId="0" fontId="24" fillId="6" borderId="1" xfId="0" applyFont="1" applyFill="1" applyBorder="1" applyAlignment="1">
      <alignment horizontal="center" vertical="center" wrapText="1"/>
    </xf>
    <xf numFmtId="0" fontId="1" fillId="0" borderId="1" xfId="7" applyFont="1" applyFill="1" applyBorder="1" applyAlignment="1">
      <alignment horizontal="center" vertical="center" wrapText="1"/>
    </xf>
    <xf numFmtId="0" fontId="1" fillId="0" borderId="1" xfId="7" applyFont="1" applyFill="1" applyBorder="1" applyAlignment="1">
      <alignment horizontal="center" vertical="center"/>
    </xf>
    <xf numFmtId="0" fontId="7"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4" fontId="1" fillId="6" borderId="1" xfId="0" applyNumberFormat="1" applyFont="1" applyFill="1" applyBorder="1" applyAlignment="1">
      <alignment horizontal="center" vertical="center"/>
    </xf>
    <xf numFmtId="14" fontId="3" fillId="0" borderId="1" xfId="0" applyNumberFormat="1" applyFont="1" applyBorder="1" applyAlignment="1">
      <alignment horizontal="center" vertical="center" wrapText="1"/>
    </xf>
    <xf numFmtId="0" fontId="1" fillId="0" borderId="1" xfId="0" applyFont="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3" fillId="9"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7"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3" fillId="0" borderId="1" xfId="7"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3" fillId="6" borderId="1" xfId="0" applyFont="1" applyFill="1" applyBorder="1" applyAlignment="1">
      <alignment horizontal="center" vertical="center" wrapText="1"/>
    </xf>
    <xf numFmtId="0" fontId="3" fillId="0" borderId="1" xfId="3" applyFont="1" applyBorder="1" applyAlignment="1">
      <alignment horizontal="center" vertical="center"/>
    </xf>
    <xf numFmtId="0" fontId="7" fillId="0" borderId="1" xfId="0" applyFont="1" applyFill="1" applyBorder="1" applyAlignment="1">
      <alignment horizontal="center" vertical="center" wrapText="1"/>
    </xf>
    <xf numFmtId="0" fontId="3" fillId="0" borderId="1" xfId="0" applyFont="1" applyBorder="1" applyAlignment="1">
      <alignment horizontal="center" vertical="top" wrapText="1"/>
    </xf>
    <xf numFmtId="0" fontId="7" fillId="0" borderId="1" xfId="0" applyFont="1" applyBorder="1" applyAlignment="1">
      <alignment horizontal="center" vertical="top" wrapText="1"/>
    </xf>
    <xf numFmtId="0" fontId="1" fillId="0" borderId="1" xfId="7"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top" wrapText="1" shrinkToFit="1"/>
    </xf>
    <xf numFmtId="0" fontId="3"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top" wrapText="1"/>
    </xf>
    <xf numFmtId="0" fontId="7" fillId="0" borderId="1" xfId="0" applyFont="1" applyFill="1" applyBorder="1" applyAlignment="1">
      <alignment horizontal="center" vertical="center" wrapText="1"/>
    </xf>
    <xf numFmtId="0" fontId="3" fillId="0" borderId="1" xfId="3"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xf>
    <xf numFmtId="0" fontId="3" fillId="0" borderId="1" xfId="0" applyFont="1" applyFill="1" applyBorder="1" applyAlignment="1">
      <alignment horizontal="center" vertical="center" wrapText="1"/>
    </xf>
    <xf numFmtId="14" fontId="1" fillId="6" borderId="1" xfId="0" applyNumberFormat="1" applyFont="1" applyFill="1" applyBorder="1" applyAlignment="1">
      <alignment horizontal="center" vertical="center"/>
    </xf>
    <xf numFmtId="0" fontId="11" fillId="0" borderId="1" xfId="0" applyFont="1" applyBorder="1" applyAlignment="1">
      <alignment horizontal="center" vertical="center"/>
    </xf>
    <xf numFmtId="0" fontId="3" fillId="0" borderId="1" xfId="7" applyFont="1" applyFill="1" applyBorder="1" applyAlignment="1">
      <alignment horizontal="center" vertical="center" wrapText="1"/>
    </xf>
    <xf numFmtId="0" fontId="1" fillId="0" borderId="1" xfId="7" applyFont="1" applyFill="1" applyBorder="1" applyAlignment="1">
      <alignment horizontal="center" vertical="center" wrapText="1"/>
    </xf>
    <xf numFmtId="0" fontId="7"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1" fillId="12"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Fill="1" applyBorder="1" applyAlignment="1">
      <alignment horizontal="center" vertical="top" wrapText="1"/>
    </xf>
    <xf numFmtId="164" fontId="1" fillId="0" borderId="1" xfId="0" applyNumberFormat="1" applyFont="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horizontal="center" vertical="center"/>
    </xf>
    <xf numFmtId="14" fontId="11" fillId="3" borderId="1" xfId="0" applyNumberFormat="1" applyFont="1" applyFill="1" applyBorder="1" applyAlignment="1">
      <alignment horizontal="center" vertical="center"/>
    </xf>
    <xf numFmtId="164" fontId="3" fillId="3" borderId="1" xfId="8" applyNumberFormat="1" applyFont="1" applyFill="1" applyBorder="1" applyAlignment="1">
      <alignment horizontal="center" vertical="center"/>
    </xf>
    <xf numFmtId="0" fontId="26" fillId="0" borderId="1" xfId="0" applyFont="1" applyBorder="1" applyAlignment="1">
      <alignment horizontal="center" vertical="top"/>
    </xf>
    <xf numFmtId="0" fontId="26" fillId="0" borderId="1" xfId="0" applyFont="1" applyBorder="1" applyAlignment="1">
      <alignment horizontal="center" vertical="center" wrapText="1"/>
    </xf>
    <xf numFmtId="0" fontId="7" fillId="0" borderId="1" xfId="0" applyFont="1" applyBorder="1" applyAlignment="1">
      <alignment horizontal="center" vertical="top"/>
    </xf>
    <xf numFmtId="0" fontId="3" fillId="6" borderId="1" xfId="0" applyFont="1" applyFill="1" applyBorder="1" applyAlignment="1">
      <alignment horizontal="center" vertical="top" wrapText="1"/>
    </xf>
    <xf numFmtId="0" fontId="1" fillId="0" borderId="1" xfId="8" applyFont="1" applyFill="1" applyBorder="1" applyAlignment="1">
      <alignment horizontal="center" vertical="center" wrapText="1"/>
    </xf>
    <xf numFmtId="14" fontId="1" fillId="0" borderId="1" xfId="8" applyNumberFormat="1" applyFont="1" applyFill="1" applyBorder="1" applyAlignment="1">
      <alignment horizontal="center" vertical="center" wrapText="1"/>
    </xf>
    <xf numFmtId="0" fontId="1" fillId="0" borderId="1" xfId="8" applyFont="1" applyBorder="1" applyAlignment="1">
      <alignment horizontal="center" vertical="center" wrapText="1"/>
    </xf>
    <xf numFmtId="49" fontId="1" fillId="0" borderId="1" xfId="8" applyNumberFormat="1" applyFont="1" applyBorder="1" applyAlignment="1">
      <alignment horizontal="center" vertical="center" wrapText="1"/>
    </xf>
    <xf numFmtId="0" fontId="1" fillId="0" borderId="1" xfId="0" applyNumberFormat="1" applyFont="1" applyBorder="1" applyAlignment="1">
      <alignment horizontal="center" vertical="top" wrapText="1" shrinkToFit="1"/>
    </xf>
    <xf numFmtId="0" fontId="3" fillId="0" borderId="1" xfId="0" applyFont="1" applyBorder="1" applyAlignment="1">
      <alignment vertical="justify"/>
    </xf>
    <xf numFmtId="0" fontId="3" fillId="0" borderId="1" xfId="0" applyFont="1" applyBorder="1" applyAlignment="1">
      <alignment horizontal="center" vertical="top"/>
    </xf>
    <xf numFmtId="14" fontId="7" fillId="0" borderId="1" xfId="0" applyNumberFormat="1" applyFont="1" applyBorder="1" applyAlignment="1">
      <alignment horizontal="center" wrapText="1"/>
    </xf>
    <xf numFmtId="14" fontId="3" fillId="0" borderId="1" xfId="0" applyNumberFormat="1" applyFont="1" applyBorder="1" applyAlignment="1">
      <alignment horizontal="center" wrapText="1"/>
    </xf>
    <xf numFmtId="14" fontId="7" fillId="0" borderId="1" xfId="0" applyNumberFormat="1" applyFont="1" applyBorder="1" applyAlignment="1">
      <alignment vertical="center" wrapText="1"/>
    </xf>
    <xf numFmtId="14" fontId="1" fillId="0" borderId="1" xfId="0" applyNumberFormat="1" applyFont="1" applyBorder="1" applyAlignment="1">
      <alignment horizontal="center" vertical="top" wrapText="1" shrinkToFit="1"/>
    </xf>
    <xf numFmtId="14" fontId="3" fillId="0" borderId="1" xfId="0" applyNumberFormat="1" applyFont="1" applyBorder="1" applyAlignment="1">
      <alignment horizontal="center" vertical="top"/>
    </xf>
    <xf numFmtId="165" fontId="3" fillId="12" borderId="5" xfId="0" applyNumberFormat="1" applyFont="1" applyFill="1" applyBorder="1" applyAlignment="1">
      <alignment horizontal="center" vertical="center" wrapText="1"/>
    </xf>
    <xf numFmtId="14" fontId="7" fillId="0" borderId="1" xfId="0" applyNumberFormat="1" applyFont="1" applyBorder="1" applyAlignment="1">
      <alignment vertical="top" wrapText="1"/>
    </xf>
    <xf numFmtId="164" fontId="7" fillId="0" borderId="1" xfId="0" applyNumberFormat="1" applyFont="1" applyBorder="1" applyAlignment="1">
      <alignment vertical="center" wrapText="1"/>
    </xf>
    <xf numFmtId="0" fontId="3" fillId="0" borderId="1" xfId="3"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7" applyFont="1" applyFill="1" applyBorder="1" applyAlignment="1">
      <alignment horizontal="center"/>
    </xf>
    <xf numFmtId="0" fontId="1" fillId="0" borderId="1" xfId="7" applyFont="1" applyFill="1" applyBorder="1" applyAlignment="1">
      <alignment horizontal="center" vertical="center"/>
    </xf>
    <xf numFmtId="0" fontId="3" fillId="0" borderId="1" xfId="0" applyFont="1" applyBorder="1" applyAlignment="1">
      <alignment horizontal="center"/>
    </xf>
    <xf numFmtId="0" fontId="1" fillId="0" borderId="1" xfId="0" applyFont="1" applyBorder="1" applyAlignment="1">
      <alignment horizontal="left" vertical="top" wrapText="1" shrinkToFit="1"/>
    </xf>
    <xf numFmtId="0" fontId="2" fillId="2"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wrapText="1"/>
    </xf>
    <xf numFmtId="0" fontId="7" fillId="0" borderId="1" xfId="0" applyFont="1" applyFill="1" applyBorder="1" applyAlignment="1">
      <alignment horizontal="center" vertical="top"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7" applyFont="1" applyBorder="1" applyAlignment="1">
      <alignment horizontal="center"/>
    </xf>
    <xf numFmtId="0" fontId="10" fillId="2" borderId="1" xfId="7" applyFont="1" applyFill="1" applyBorder="1" applyAlignment="1">
      <alignment horizontal="center"/>
    </xf>
    <xf numFmtId="0" fontId="1" fillId="0" borderId="3" xfId="7" applyFont="1" applyFill="1" applyBorder="1" applyAlignment="1">
      <alignment horizontal="center" vertical="center"/>
    </xf>
    <xf numFmtId="0" fontId="1" fillId="0" borderId="2" xfId="7" applyFont="1" applyFill="1" applyBorder="1" applyAlignment="1">
      <alignment horizontal="center" vertical="center"/>
    </xf>
    <xf numFmtId="0" fontId="1" fillId="0" borderId="4" xfId="7" applyFont="1" applyFill="1" applyBorder="1" applyAlignment="1">
      <alignment horizontal="center" vertical="center"/>
    </xf>
    <xf numFmtId="0" fontId="3" fillId="3" borderId="1" xfId="0" applyFont="1" applyFill="1" applyBorder="1" applyAlignment="1">
      <alignment horizontal="center" vertical="center" wrapText="1"/>
    </xf>
    <xf numFmtId="0" fontId="1" fillId="0" borderId="1"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13" fillId="7" borderId="1"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top" wrapText="1"/>
    </xf>
    <xf numFmtId="0" fontId="13" fillId="7" borderId="1" xfId="0" applyFont="1" applyFill="1" applyBorder="1" applyAlignment="1">
      <alignment horizontal="center"/>
    </xf>
    <xf numFmtId="0" fontId="7" fillId="0" borderId="1" xfId="0" applyFont="1" applyBorder="1" applyAlignment="1">
      <alignment horizontal="left" vertical="center" wrapText="1"/>
    </xf>
    <xf numFmtId="0" fontId="0" fillId="0" borderId="1" xfId="0" applyBorder="1" applyAlignment="1">
      <alignment horizontal="center"/>
    </xf>
    <xf numFmtId="0" fontId="7" fillId="0" borderId="1" xfId="0" applyFont="1" applyFill="1" applyBorder="1" applyAlignment="1">
      <alignment horizontal="center" vertical="center"/>
    </xf>
    <xf numFmtId="0" fontId="3" fillId="0" borderId="1" xfId="0" applyFont="1" applyBorder="1" applyAlignment="1">
      <alignment horizontal="center" vertical="top" wrapText="1"/>
    </xf>
    <xf numFmtId="14" fontId="1" fillId="0" borderId="3" xfId="0" applyNumberFormat="1" applyFont="1" applyFill="1" applyBorder="1" applyAlignment="1">
      <alignment horizontal="center" vertical="center"/>
    </xf>
    <xf numFmtId="14" fontId="1" fillId="0" borderId="2" xfId="0" applyNumberFormat="1" applyFont="1" applyFill="1" applyBorder="1" applyAlignment="1">
      <alignment horizontal="center" vertical="center"/>
    </xf>
    <xf numFmtId="14" fontId="1" fillId="0" borderId="4" xfId="0" applyNumberFormat="1" applyFont="1" applyFill="1" applyBorder="1" applyAlignment="1">
      <alignment horizontal="center" vertical="center"/>
    </xf>
    <xf numFmtId="0" fontId="3" fillId="0" borderId="1" xfId="7" applyFont="1" applyBorder="1" applyAlignment="1">
      <alignment horizontal="center" vertical="top"/>
    </xf>
    <xf numFmtId="0" fontId="3" fillId="0" borderId="3" xfId="7" applyFont="1" applyBorder="1" applyAlignment="1">
      <alignment horizontal="center" vertical="top"/>
    </xf>
    <xf numFmtId="0" fontId="3" fillId="0" borderId="2" xfId="7" applyFont="1" applyBorder="1" applyAlignment="1">
      <alignment horizontal="center" vertical="top"/>
    </xf>
    <xf numFmtId="0" fontId="3" fillId="0" borderId="4" xfId="7" applyFont="1" applyBorder="1" applyAlignment="1">
      <alignment horizontal="center" vertical="top"/>
    </xf>
    <xf numFmtId="0" fontId="7" fillId="0" borderId="1" xfId="0" applyFont="1" applyFill="1" applyBorder="1" applyAlignment="1">
      <alignment horizont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xf>
    <xf numFmtId="0" fontId="7" fillId="0" borderId="1" xfId="0" applyFont="1" applyFill="1" applyBorder="1" applyAlignment="1">
      <alignment horizontal="left" vertical="top" wrapText="1"/>
    </xf>
    <xf numFmtId="0" fontId="3" fillId="0" borderId="1" xfId="0" applyFont="1" applyBorder="1" applyAlignment="1">
      <alignment horizontal="left" vertical="center" wrapText="1" shrinkToFit="1"/>
    </xf>
    <xf numFmtId="0" fontId="3" fillId="0" borderId="1" xfId="3" applyFont="1" applyBorder="1" applyAlignment="1">
      <alignment horizontal="center" vertical="center"/>
    </xf>
    <xf numFmtId="0" fontId="1" fillId="0" borderId="1" xfId="0" applyFont="1" applyBorder="1" applyAlignment="1">
      <alignment horizontal="center" vertical="center"/>
    </xf>
    <xf numFmtId="0" fontId="2" fillId="7" borderId="1" xfId="0" applyFont="1" applyFill="1" applyBorder="1" applyAlignment="1">
      <alignment horizontal="center" vertical="center" wrapText="1"/>
    </xf>
    <xf numFmtId="0" fontId="1" fillId="0" borderId="1" xfId="0" applyFont="1" applyBorder="1" applyAlignment="1">
      <alignment horizontal="center"/>
    </xf>
    <xf numFmtId="0" fontId="1" fillId="0" borderId="1" xfId="0" applyFont="1" applyFill="1" applyBorder="1" applyAlignment="1">
      <alignment horizontal="center"/>
    </xf>
    <xf numFmtId="0" fontId="1" fillId="0" borderId="1" xfId="9" applyFont="1" applyFill="1" applyBorder="1" applyAlignment="1">
      <alignment horizontal="left" vertical="center" wrapText="1"/>
    </xf>
    <xf numFmtId="0" fontId="7" fillId="3" borderId="1" xfId="0" applyFont="1" applyFill="1" applyBorder="1" applyAlignment="1">
      <alignment horizontal="center"/>
    </xf>
    <xf numFmtId="0" fontId="3"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7" fillId="0" borderId="1" xfId="3" applyFont="1" applyBorder="1" applyAlignment="1">
      <alignment horizontal="center" vertical="top" wrapText="1" readingOrder="1"/>
    </xf>
    <xf numFmtId="0" fontId="7" fillId="0" borderId="1" xfId="3" applyFont="1" applyFill="1" applyBorder="1" applyAlignment="1">
      <alignment horizontal="center" vertical="top" wrapText="1" readingOrder="1"/>
    </xf>
    <xf numFmtId="0" fontId="10" fillId="2" borderId="1" xfId="0" applyFont="1" applyFill="1" applyBorder="1" applyAlignment="1">
      <alignment horizontal="center" wrapText="1"/>
    </xf>
    <xf numFmtId="0" fontId="1" fillId="0" borderId="1" xfId="0" applyFont="1" applyFill="1" applyBorder="1" applyAlignment="1">
      <alignment horizontal="center" wrapText="1"/>
    </xf>
    <xf numFmtId="0" fontId="3" fillId="0" borderId="1" xfId="0" applyFont="1" applyBorder="1" applyAlignment="1">
      <alignment horizontal="left" vertical="center" wrapText="1"/>
    </xf>
    <xf numFmtId="14" fontId="1" fillId="6" borderId="1" xfId="0" applyNumberFormat="1" applyFont="1" applyFill="1" applyBorder="1" applyAlignment="1">
      <alignment horizontal="center" vertical="center"/>
    </xf>
    <xf numFmtId="0" fontId="3" fillId="0" borderId="1" xfId="7" applyFont="1" applyFill="1" applyBorder="1" applyAlignment="1">
      <alignment horizontal="center" wrapText="1"/>
    </xf>
    <xf numFmtId="0" fontId="2" fillId="2" borderId="1" xfId="7" applyFont="1" applyFill="1" applyBorder="1" applyAlignment="1">
      <alignment horizontal="center" wrapText="1"/>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49" fontId="3" fillId="0" borderId="1" xfId="7" applyNumberFormat="1" applyFont="1" applyFill="1" applyBorder="1" applyAlignment="1">
      <alignment horizontal="center" vertical="center" wrapText="1"/>
    </xf>
    <xf numFmtId="0" fontId="3" fillId="0" borderId="1" xfId="7" applyFont="1" applyFill="1" applyBorder="1" applyAlignment="1">
      <alignment horizontal="center" vertical="center" wrapText="1"/>
    </xf>
    <xf numFmtId="0" fontId="1" fillId="0" borderId="1" xfId="7"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1"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13" fillId="7"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11" fillId="12" borderId="1" xfId="0" applyFont="1" applyFill="1" applyBorder="1" applyAlignment="1">
      <alignment horizontal="center" vertical="center" wrapText="1"/>
    </xf>
    <xf numFmtId="0" fontId="10" fillId="2" borderId="1" xfId="0" applyFont="1" applyFill="1" applyBorder="1" applyAlignment="1">
      <alignment horizontal="center"/>
    </xf>
    <xf numFmtId="0" fontId="1" fillId="0" borderId="1" xfId="0" applyNumberFormat="1" applyFont="1" applyBorder="1" applyAlignment="1">
      <alignment horizontal="center" wrapText="1"/>
    </xf>
    <xf numFmtId="0" fontId="3" fillId="9" borderId="1"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1" fillId="6" borderId="1" xfId="7"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11" fillId="0" borderId="1" xfId="0" applyFont="1" applyBorder="1" applyAlignment="1">
      <alignment horizontal="center" vertical="center" wrapText="1"/>
    </xf>
  </cellXfs>
  <cellStyles count="13">
    <cellStyle name="Excel Built-in Excel Built-in Excel Built-in Excel Built-in Excel Built-in Excel Built-in Excel Built-in Excel Built-in Excel Built-in Excel Built-in Excel Built-in Excel Built-in Excel Built-in Обычный 2 2" xfId="1"/>
    <cellStyle name="Excel Built-in Normal" xfId="10"/>
    <cellStyle name="Excel Built-in Normal 1" xfId="11"/>
    <cellStyle name="TableStyleLight1" xfId="2"/>
    <cellStyle name="Обычный" xfId="0" builtinId="0"/>
    <cellStyle name="Обычный 2" xfId="3"/>
    <cellStyle name="Обычный 2 2" xfId="4"/>
    <cellStyle name="Обычный 3" xfId="5"/>
    <cellStyle name="Обычный 4" xfId="8"/>
    <cellStyle name="Обычный_Лист1" xfId="7"/>
    <cellStyle name="Обычный_Лист1_Додаток 3" xfId="9"/>
    <cellStyle name="Плохой" xfId="6" builtinId="27"/>
    <cellStyle name="Процентный" xfId="12" builtinId="5"/>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sz val="11"/>
        <color rgb="FF9C0006"/>
        <name val="Calibri"/>
      </font>
      <numFmt numFmtId="0" formatCode="General"/>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28575</xdr:colOff>
      <xdr:row>10</xdr:row>
      <xdr:rowOff>23812</xdr:rowOff>
    </xdr:from>
    <xdr:ext cx="65" cy="172227"/>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7058025" y="23098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LN1505"/>
  <sheetViews>
    <sheetView tabSelected="1" zoomScale="115" zoomScaleNormal="115" workbookViewId="0">
      <selection activeCell="I658" sqref="I658"/>
    </sheetView>
  </sheetViews>
  <sheetFormatPr defaultColWidth="8.85546875" defaultRowHeight="12.75" x14ac:dyDescent="0.25"/>
  <cols>
    <col min="1" max="1" width="2.5703125" style="9" customWidth="1"/>
    <col min="2" max="2" width="14" style="299" customWidth="1"/>
    <col min="3" max="3" width="10.140625" style="1" customWidth="1"/>
    <col min="4" max="4" width="27.5703125" style="8" customWidth="1"/>
    <col min="5" max="5" width="8.5703125" style="3" customWidth="1"/>
    <col min="6" max="6" width="11.28515625" style="2" customWidth="1"/>
    <col min="7" max="7" width="56.28515625" style="8" customWidth="1"/>
    <col min="8" max="8" width="8.28515625" style="8" customWidth="1"/>
    <col min="9" max="16384" width="8.85546875" style="9"/>
  </cols>
  <sheetData>
    <row r="1" spans="1:8" ht="42" customHeight="1" x14ac:dyDescent="0.25">
      <c r="A1" s="11"/>
      <c r="B1" s="369"/>
      <c r="C1" s="279"/>
      <c r="D1" s="10"/>
      <c r="E1" s="4"/>
      <c r="F1" s="5"/>
      <c r="G1" s="424" t="s">
        <v>2824</v>
      </c>
      <c r="H1" s="424"/>
    </row>
    <row r="2" spans="1:8" ht="41.25" customHeight="1" x14ac:dyDescent="0.25">
      <c r="A2" s="425" t="s">
        <v>7</v>
      </c>
      <c r="B2" s="425"/>
      <c r="C2" s="426"/>
      <c r="D2" s="425"/>
      <c r="E2" s="425"/>
      <c r="F2" s="425"/>
      <c r="G2" s="425"/>
      <c r="H2" s="425"/>
    </row>
    <row r="3" spans="1:8" ht="44.25" customHeight="1" x14ac:dyDescent="0.25">
      <c r="A3" s="10" t="s">
        <v>0</v>
      </c>
      <c r="B3" s="369" t="s">
        <v>1</v>
      </c>
      <c r="C3" s="6" t="s">
        <v>2</v>
      </c>
      <c r="D3" s="10" t="s">
        <v>3</v>
      </c>
      <c r="E3" s="7" t="s">
        <v>4</v>
      </c>
      <c r="F3" s="285" t="s">
        <v>5</v>
      </c>
      <c r="G3" s="10" t="s">
        <v>6</v>
      </c>
      <c r="H3" s="10" t="s">
        <v>8</v>
      </c>
    </row>
    <row r="4" spans="1:8" s="18" customFormat="1" x14ac:dyDescent="0.2">
      <c r="A4" s="428" t="s">
        <v>9</v>
      </c>
      <c r="B4" s="428"/>
      <c r="C4" s="428"/>
      <c r="D4" s="428"/>
      <c r="E4" s="428"/>
      <c r="F4" s="428"/>
      <c r="G4" s="428"/>
      <c r="H4" s="428"/>
    </row>
    <row r="5" spans="1:8" s="18" customFormat="1" x14ac:dyDescent="0.2">
      <c r="A5" s="427" t="s">
        <v>10</v>
      </c>
      <c r="B5" s="427"/>
      <c r="C5" s="427"/>
      <c r="D5" s="427"/>
      <c r="E5" s="427"/>
      <c r="F5" s="427"/>
      <c r="G5" s="427"/>
      <c r="H5" s="427"/>
    </row>
    <row r="6" spans="1:8" s="18" customFormat="1" ht="38.25" x14ac:dyDescent="0.2">
      <c r="A6" s="19"/>
      <c r="B6" s="381" t="s">
        <v>11</v>
      </c>
      <c r="C6" s="21">
        <v>23448</v>
      </c>
      <c r="D6" s="20" t="s">
        <v>2522</v>
      </c>
      <c r="E6" s="22">
        <v>27</v>
      </c>
      <c r="F6" s="21">
        <v>40253</v>
      </c>
      <c r="G6" s="20" t="s">
        <v>12</v>
      </c>
      <c r="H6" s="20">
        <v>2</v>
      </c>
    </row>
    <row r="7" spans="1:8" s="18" customFormat="1" x14ac:dyDescent="0.2">
      <c r="A7" s="415" t="s">
        <v>13</v>
      </c>
      <c r="B7" s="415"/>
      <c r="C7" s="415"/>
      <c r="D7" s="415"/>
      <c r="E7" s="415"/>
      <c r="F7" s="415"/>
      <c r="G7" s="415"/>
      <c r="H7" s="415"/>
    </row>
    <row r="8" spans="1:8" s="18" customFormat="1" ht="38.25" x14ac:dyDescent="0.2">
      <c r="A8" s="19"/>
      <c r="B8" s="381" t="s">
        <v>14</v>
      </c>
      <c r="C8" s="21">
        <v>23619</v>
      </c>
      <c r="D8" s="20" t="s">
        <v>15</v>
      </c>
      <c r="E8" s="22">
        <v>22</v>
      </c>
      <c r="F8" s="21">
        <v>42418</v>
      </c>
      <c r="G8" s="23" t="s">
        <v>3297</v>
      </c>
      <c r="H8" s="20">
        <v>2</v>
      </c>
    </row>
    <row r="9" spans="1:8" s="18" customFormat="1" ht="38.25" x14ac:dyDescent="0.2">
      <c r="A9" s="19"/>
      <c r="B9" s="381" t="s">
        <v>16</v>
      </c>
      <c r="C9" s="21">
        <v>22305</v>
      </c>
      <c r="D9" s="20" t="s">
        <v>17</v>
      </c>
      <c r="E9" s="22">
        <v>16</v>
      </c>
      <c r="F9" s="21">
        <v>42425</v>
      </c>
      <c r="G9" s="20" t="s">
        <v>3298</v>
      </c>
      <c r="H9" s="20">
        <v>2</v>
      </c>
    </row>
    <row r="10" spans="1:8" s="18" customFormat="1" ht="38.25" x14ac:dyDescent="0.2">
      <c r="A10" s="19"/>
      <c r="B10" s="381" t="s">
        <v>18</v>
      </c>
      <c r="C10" s="21">
        <v>21543</v>
      </c>
      <c r="D10" s="20" t="s">
        <v>15</v>
      </c>
      <c r="E10" s="22">
        <v>33</v>
      </c>
      <c r="F10" s="21">
        <v>42411</v>
      </c>
      <c r="G10" s="20" t="s">
        <v>3299</v>
      </c>
      <c r="H10" s="20">
        <v>2</v>
      </c>
    </row>
    <row r="11" spans="1:8" s="227" customFormat="1" ht="38.25" x14ac:dyDescent="0.2">
      <c r="A11" s="304"/>
      <c r="B11" s="381" t="s">
        <v>3272</v>
      </c>
      <c r="C11" s="300">
        <v>12458</v>
      </c>
      <c r="D11" s="333" t="s">
        <v>3271</v>
      </c>
      <c r="E11" s="301">
        <v>57</v>
      </c>
      <c r="F11" s="334">
        <v>41507</v>
      </c>
      <c r="G11" s="304" t="s">
        <v>3270</v>
      </c>
      <c r="H11" s="327">
        <v>2</v>
      </c>
    </row>
    <row r="12" spans="1:8" s="18" customFormat="1" x14ac:dyDescent="0.2">
      <c r="A12" s="415" t="s">
        <v>19</v>
      </c>
      <c r="B12" s="415"/>
      <c r="C12" s="415"/>
      <c r="D12" s="415"/>
      <c r="E12" s="415"/>
      <c r="F12" s="415"/>
      <c r="G12" s="415"/>
      <c r="H12" s="415"/>
    </row>
    <row r="13" spans="1:8" s="18" customFormat="1" ht="25.5" x14ac:dyDescent="0.2">
      <c r="A13" s="19"/>
      <c r="B13" s="381" t="s">
        <v>20</v>
      </c>
      <c r="C13" s="21">
        <v>22981</v>
      </c>
      <c r="D13" s="20" t="s">
        <v>21</v>
      </c>
      <c r="E13" s="22">
        <v>27</v>
      </c>
      <c r="F13" s="21">
        <v>40249</v>
      </c>
      <c r="G13" s="20" t="s">
        <v>22</v>
      </c>
      <c r="H13" s="20">
        <v>2</v>
      </c>
    </row>
    <row r="14" spans="1:8" s="18" customFormat="1" ht="25.5" x14ac:dyDescent="0.2">
      <c r="A14" s="19"/>
      <c r="B14" s="377" t="s">
        <v>23</v>
      </c>
      <c r="C14" s="344">
        <v>27680</v>
      </c>
      <c r="D14" s="14" t="s">
        <v>24</v>
      </c>
      <c r="E14" s="346">
        <v>16</v>
      </c>
      <c r="F14" s="383">
        <v>40252</v>
      </c>
      <c r="G14" s="14" t="s">
        <v>25</v>
      </c>
      <c r="H14" s="20">
        <v>2</v>
      </c>
    </row>
    <row r="15" spans="1:8" s="18" customFormat="1" ht="38.25" x14ac:dyDescent="0.2">
      <c r="A15" s="19"/>
      <c r="B15" s="381" t="s">
        <v>26</v>
      </c>
      <c r="C15" s="21">
        <v>22052</v>
      </c>
      <c r="D15" s="20" t="s">
        <v>27</v>
      </c>
      <c r="E15" s="22">
        <v>25</v>
      </c>
      <c r="F15" s="21">
        <v>40249</v>
      </c>
      <c r="G15" s="20" t="s">
        <v>28</v>
      </c>
      <c r="H15" s="20">
        <v>2</v>
      </c>
    </row>
    <row r="16" spans="1:8" s="18" customFormat="1" ht="38.25" x14ac:dyDescent="0.2">
      <c r="A16" s="19"/>
      <c r="B16" s="381" t="s">
        <v>29</v>
      </c>
      <c r="C16" s="21">
        <v>20852</v>
      </c>
      <c r="D16" s="20" t="s">
        <v>30</v>
      </c>
      <c r="E16" s="22">
        <v>22</v>
      </c>
      <c r="F16" s="21">
        <v>40249</v>
      </c>
      <c r="G16" s="20" t="s">
        <v>31</v>
      </c>
      <c r="H16" s="20">
        <v>2</v>
      </c>
    </row>
    <row r="17" spans="1:8" s="18" customFormat="1" ht="38.25" x14ac:dyDescent="0.2">
      <c r="A17" s="19"/>
      <c r="B17" s="381" t="s">
        <v>32</v>
      </c>
      <c r="C17" s="21">
        <v>24392</v>
      </c>
      <c r="D17" s="20" t="s">
        <v>33</v>
      </c>
      <c r="E17" s="22">
        <v>17</v>
      </c>
      <c r="F17" s="21">
        <v>40249</v>
      </c>
      <c r="G17" s="20" t="s">
        <v>34</v>
      </c>
      <c r="H17" s="20">
        <v>2</v>
      </c>
    </row>
    <row r="18" spans="1:8" s="18" customFormat="1" x14ac:dyDescent="0.2">
      <c r="A18" s="415" t="s">
        <v>35</v>
      </c>
      <c r="B18" s="415"/>
      <c r="C18" s="415"/>
      <c r="D18" s="415"/>
      <c r="E18" s="415"/>
      <c r="F18" s="415"/>
      <c r="G18" s="415"/>
      <c r="H18" s="415"/>
    </row>
    <row r="19" spans="1:8" s="18" customFormat="1" ht="25.5" x14ac:dyDescent="0.2">
      <c r="A19" s="19"/>
      <c r="B19" s="24" t="s">
        <v>36</v>
      </c>
      <c r="C19" s="285">
        <v>25427</v>
      </c>
      <c r="D19" s="24" t="s">
        <v>37</v>
      </c>
      <c r="E19" s="24">
        <v>25</v>
      </c>
      <c r="F19" s="285">
        <v>41477</v>
      </c>
      <c r="G19" s="24" t="s">
        <v>38</v>
      </c>
      <c r="H19" s="24">
        <v>2</v>
      </c>
    </row>
    <row r="20" spans="1:8" s="18" customFormat="1" ht="15" customHeight="1" x14ac:dyDescent="0.2">
      <c r="A20" s="416" t="s">
        <v>39</v>
      </c>
      <c r="B20" s="416"/>
      <c r="C20" s="416"/>
      <c r="D20" s="416"/>
      <c r="E20" s="416"/>
      <c r="F20" s="416"/>
      <c r="G20" s="416"/>
      <c r="H20" s="416"/>
    </row>
    <row r="21" spans="1:8" s="18" customFormat="1" ht="25.5" customHeight="1" x14ac:dyDescent="0.2">
      <c r="A21" s="19"/>
      <c r="B21" s="365" t="s">
        <v>40</v>
      </c>
      <c r="C21" s="6">
        <v>28901</v>
      </c>
      <c r="D21" s="29" t="s">
        <v>41</v>
      </c>
      <c r="E21" s="350">
        <v>13</v>
      </c>
      <c r="F21" s="225">
        <v>42440</v>
      </c>
      <c r="G21" s="246" t="s">
        <v>3050</v>
      </c>
      <c r="H21" s="20">
        <v>2</v>
      </c>
    </row>
    <row r="22" spans="1:8" s="18" customFormat="1" ht="38.25" x14ac:dyDescent="0.2">
      <c r="A22" s="19"/>
      <c r="B22" s="381" t="s">
        <v>42</v>
      </c>
      <c r="C22" s="21">
        <v>23599</v>
      </c>
      <c r="D22" s="20" t="s">
        <v>43</v>
      </c>
      <c r="E22" s="22">
        <v>25</v>
      </c>
      <c r="F22" s="21">
        <v>40260</v>
      </c>
      <c r="G22" s="20" t="s">
        <v>44</v>
      </c>
      <c r="H22" s="20">
        <v>2</v>
      </c>
    </row>
    <row r="23" spans="1:8" s="18" customFormat="1" x14ac:dyDescent="0.2">
      <c r="A23" s="415" t="s">
        <v>45</v>
      </c>
      <c r="B23" s="415"/>
      <c r="C23" s="415"/>
      <c r="D23" s="415"/>
      <c r="E23" s="415"/>
      <c r="F23" s="415"/>
      <c r="G23" s="415"/>
      <c r="H23" s="415"/>
    </row>
    <row r="24" spans="1:8" s="18" customFormat="1" ht="38.25" x14ac:dyDescent="0.2">
      <c r="A24" s="19"/>
      <c r="B24" s="381" t="s">
        <v>46</v>
      </c>
      <c r="C24" s="21">
        <v>27228</v>
      </c>
      <c r="D24" s="20" t="s">
        <v>47</v>
      </c>
      <c r="E24" s="22">
        <v>17</v>
      </c>
      <c r="F24" s="21">
        <v>40269</v>
      </c>
      <c r="G24" s="20" t="s">
        <v>48</v>
      </c>
      <c r="H24" s="20">
        <v>2</v>
      </c>
    </row>
    <row r="25" spans="1:8" s="18" customFormat="1" ht="38.25" x14ac:dyDescent="0.2">
      <c r="A25" s="19"/>
      <c r="B25" s="381" t="s">
        <v>49</v>
      </c>
      <c r="C25" s="21">
        <v>32585</v>
      </c>
      <c r="D25" s="20" t="s">
        <v>50</v>
      </c>
      <c r="E25" s="22">
        <v>4</v>
      </c>
      <c r="F25" s="21">
        <v>41094</v>
      </c>
      <c r="G25" s="20" t="s">
        <v>51</v>
      </c>
      <c r="H25" s="20">
        <v>2</v>
      </c>
    </row>
    <row r="26" spans="1:8" s="18" customFormat="1" x14ac:dyDescent="0.2">
      <c r="A26" s="415" t="s">
        <v>52</v>
      </c>
      <c r="B26" s="415"/>
      <c r="C26" s="415"/>
      <c r="D26" s="415"/>
      <c r="E26" s="415"/>
      <c r="F26" s="415"/>
      <c r="G26" s="415"/>
      <c r="H26" s="415"/>
    </row>
    <row r="27" spans="1:8" s="18" customFormat="1" ht="25.5" x14ac:dyDescent="0.2">
      <c r="A27" s="124"/>
      <c r="B27" s="377" t="s">
        <v>53</v>
      </c>
      <c r="C27" s="25">
        <v>27276</v>
      </c>
      <c r="D27" s="26" t="s">
        <v>54</v>
      </c>
      <c r="E27" s="26">
        <v>12</v>
      </c>
      <c r="F27" s="25">
        <v>40276</v>
      </c>
      <c r="G27" s="19" t="s">
        <v>55</v>
      </c>
      <c r="H27" s="19">
        <v>2</v>
      </c>
    </row>
    <row r="28" spans="1:8" s="18" customFormat="1" ht="25.5" x14ac:dyDescent="0.2">
      <c r="A28" s="124"/>
      <c r="B28" s="381" t="s">
        <v>56</v>
      </c>
      <c r="C28" s="21">
        <v>22398</v>
      </c>
      <c r="D28" s="20" t="s">
        <v>27</v>
      </c>
      <c r="E28" s="22">
        <v>28</v>
      </c>
      <c r="F28" s="21">
        <v>40276</v>
      </c>
      <c r="G28" s="20" t="s">
        <v>57</v>
      </c>
      <c r="H28" s="19">
        <v>2</v>
      </c>
    </row>
    <row r="29" spans="1:8" s="18" customFormat="1" ht="51" x14ac:dyDescent="0.2">
      <c r="A29" s="19"/>
      <c r="B29" s="381" t="s">
        <v>58</v>
      </c>
      <c r="C29" s="21">
        <v>30392</v>
      </c>
      <c r="D29" s="20" t="s">
        <v>59</v>
      </c>
      <c r="E29" s="22">
        <v>10</v>
      </c>
      <c r="F29" s="21">
        <v>40276</v>
      </c>
      <c r="G29" s="20" t="s">
        <v>60</v>
      </c>
      <c r="H29" s="20">
        <v>2</v>
      </c>
    </row>
    <row r="30" spans="1:8" s="18" customFormat="1" ht="51" x14ac:dyDescent="0.2">
      <c r="A30" s="19"/>
      <c r="B30" s="381" t="s">
        <v>61</v>
      </c>
      <c r="C30" s="21">
        <v>27678</v>
      </c>
      <c r="D30" s="20" t="s">
        <v>62</v>
      </c>
      <c r="E30" s="22">
        <v>18</v>
      </c>
      <c r="F30" s="21">
        <v>40276</v>
      </c>
      <c r="G30" s="20" t="s">
        <v>63</v>
      </c>
      <c r="H30" s="20">
        <v>2</v>
      </c>
    </row>
    <row r="31" spans="1:8" s="18" customFormat="1" x14ac:dyDescent="0.2">
      <c r="A31" s="415" t="s">
        <v>2778</v>
      </c>
      <c r="B31" s="415"/>
      <c r="C31" s="415"/>
      <c r="D31" s="415"/>
      <c r="E31" s="415"/>
      <c r="F31" s="415"/>
      <c r="G31" s="415"/>
      <c r="H31" s="415"/>
    </row>
    <row r="32" spans="1:8" s="18" customFormat="1" ht="25.5" x14ac:dyDescent="0.2">
      <c r="A32" s="19"/>
      <c r="B32" s="381" t="s">
        <v>64</v>
      </c>
      <c r="C32" s="21">
        <v>32358</v>
      </c>
      <c r="D32" s="20" t="s">
        <v>3300</v>
      </c>
      <c r="E32" s="22">
        <v>4</v>
      </c>
      <c r="F32" s="21">
        <v>41386</v>
      </c>
      <c r="G32" s="20" t="s">
        <v>3301</v>
      </c>
      <c r="H32" s="20">
        <v>2</v>
      </c>
    </row>
    <row r="33" spans="1:8" s="77" customFormat="1" ht="25.5" x14ac:dyDescent="0.2">
      <c r="A33" s="304"/>
      <c r="B33" s="365" t="s">
        <v>3269</v>
      </c>
      <c r="C33" s="6">
        <v>22927</v>
      </c>
      <c r="D33" s="304" t="s">
        <v>3268</v>
      </c>
      <c r="E33" s="350">
        <v>25</v>
      </c>
      <c r="F33" s="335">
        <v>41579</v>
      </c>
      <c r="G33" s="304" t="s">
        <v>3267</v>
      </c>
      <c r="H33" s="327">
        <v>2</v>
      </c>
    </row>
    <row r="34" spans="1:8" s="77" customFormat="1" ht="25.5" x14ac:dyDescent="0.2">
      <c r="A34" s="295"/>
      <c r="B34" s="381" t="s">
        <v>3266</v>
      </c>
      <c r="C34" s="300">
        <v>22717</v>
      </c>
      <c r="D34" s="333" t="s">
        <v>3265</v>
      </c>
      <c r="E34" s="301">
        <v>26</v>
      </c>
      <c r="F34" s="334">
        <v>41264</v>
      </c>
      <c r="G34" s="295" t="s">
        <v>3264</v>
      </c>
      <c r="H34" s="327">
        <v>2</v>
      </c>
    </row>
    <row r="35" spans="1:8" s="18" customFormat="1" x14ac:dyDescent="0.2">
      <c r="A35" s="415" t="s">
        <v>66</v>
      </c>
      <c r="B35" s="415"/>
      <c r="C35" s="415"/>
      <c r="D35" s="415"/>
      <c r="E35" s="415"/>
      <c r="F35" s="415"/>
      <c r="G35" s="415"/>
      <c r="H35" s="415"/>
    </row>
    <row r="36" spans="1:8" s="18" customFormat="1" ht="25.5" x14ac:dyDescent="0.2">
      <c r="A36" s="19"/>
      <c r="B36" s="381" t="s">
        <v>67</v>
      </c>
      <c r="C36" s="21">
        <v>26779</v>
      </c>
      <c r="D36" s="20" t="s">
        <v>68</v>
      </c>
      <c r="E36" s="22">
        <v>17</v>
      </c>
      <c r="F36" s="21">
        <v>40277</v>
      </c>
      <c r="G36" s="20" t="s">
        <v>69</v>
      </c>
      <c r="H36" s="20">
        <v>2</v>
      </c>
    </row>
    <row r="37" spans="1:8" s="18" customFormat="1" ht="38.25" x14ac:dyDescent="0.2">
      <c r="A37" s="19"/>
      <c r="B37" s="381" t="s">
        <v>70</v>
      </c>
      <c r="C37" s="21">
        <v>31611</v>
      </c>
      <c r="D37" s="20" t="s">
        <v>71</v>
      </c>
      <c r="E37" s="22">
        <v>5</v>
      </c>
      <c r="F37" s="21">
        <v>40478</v>
      </c>
      <c r="G37" s="20" t="s">
        <v>72</v>
      </c>
      <c r="H37" s="20">
        <v>2</v>
      </c>
    </row>
    <row r="38" spans="1:8" s="18" customFormat="1" ht="15" customHeight="1" x14ac:dyDescent="0.2">
      <c r="A38" s="416" t="s">
        <v>73</v>
      </c>
      <c r="B38" s="416"/>
      <c r="C38" s="416"/>
      <c r="D38" s="416"/>
      <c r="E38" s="416"/>
      <c r="F38" s="416"/>
      <c r="G38" s="416"/>
      <c r="H38" s="416"/>
    </row>
    <row r="39" spans="1:8" s="18" customFormat="1" ht="38.25" x14ac:dyDescent="0.2">
      <c r="A39" s="19"/>
      <c r="B39" s="381" t="s">
        <v>74</v>
      </c>
      <c r="C39" s="21">
        <v>29687</v>
      </c>
      <c r="D39" s="20" t="s">
        <v>75</v>
      </c>
      <c r="E39" s="22">
        <v>15</v>
      </c>
      <c r="F39" s="21">
        <v>41310</v>
      </c>
      <c r="G39" s="20" t="s">
        <v>76</v>
      </c>
      <c r="H39" s="20">
        <v>2</v>
      </c>
    </row>
    <row r="40" spans="1:8" s="18" customFormat="1" ht="38.25" x14ac:dyDescent="0.2">
      <c r="A40" s="19"/>
      <c r="B40" s="381" t="s">
        <v>77</v>
      </c>
      <c r="C40" s="27">
        <v>21752</v>
      </c>
      <c r="D40" s="23" t="s">
        <v>78</v>
      </c>
      <c r="E40" s="28">
        <v>28</v>
      </c>
      <c r="F40" s="27">
        <v>41478</v>
      </c>
      <c r="G40" s="20" t="s">
        <v>79</v>
      </c>
      <c r="H40" s="20">
        <v>2</v>
      </c>
    </row>
    <row r="41" spans="1:8" s="18" customFormat="1" ht="15" customHeight="1" x14ac:dyDescent="0.2">
      <c r="A41" s="416" t="s">
        <v>80</v>
      </c>
      <c r="B41" s="416"/>
      <c r="C41" s="416"/>
      <c r="D41" s="416"/>
      <c r="E41" s="416"/>
      <c r="F41" s="416"/>
      <c r="G41" s="416"/>
      <c r="H41" s="416"/>
    </row>
    <row r="42" spans="1:8" s="18" customFormat="1" ht="25.5" x14ac:dyDescent="0.2">
      <c r="A42" s="19"/>
      <c r="B42" s="381" t="s">
        <v>81</v>
      </c>
      <c r="C42" s="21">
        <v>30177</v>
      </c>
      <c r="D42" s="20" t="s">
        <v>82</v>
      </c>
      <c r="E42" s="22">
        <v>8</v>
      </c>
      <c r="F42" s="21">
        <v>40325</v>
      </c>
      <c r="G42" s="20" t="s">
        <v>83</v>
      </c>
      <c r="H42" s="20">
        <v>2</v>
      </c>
    </row>
    <row r="43" spans="1:8" s="18" customFormat="1" ht="15" customHeight="1" x14ac:dyDescent="0.2">
      <c r="A43" s="429" t="s">
        <v>3316</v>
      </c>
      <c r="B43" s="430"/>
      <c r="C43" s="430"/>
      <c r="D43" s="430"/>
      <c r="E43" s="430"/>
      <c r="F43" s="430"/>
      <c r="G43" s="430"/>
      <c r="H43" s="431"/>
    </row>
    <row r="44" spans="1:8" s="18" customFormat="1" ht="38.25" x14ac:dyDescent="0.2">
      <c r="A44" s="19"/>
      <c r="B44" s="381" t="s">
        <v>84</v>
      </c>
      <c r="C44" s="21">
        <v>28075</v>
      </c>
      <c r="D44" s="20" t="s">
        <v>85</v>
      </c>
      <c r="E44" s="22">
        <v>8</v>
      </c>
      <c r="F44" s="21">
        <v>41477</v>
      </c>
      <c r="G44" s="29" t="s">
        <v>86</v>
      </c>
      <c r="H44" s="20">
        <v>2</v>
      </c>
    </row>
    <row r="45" spans="1:8" s="18" customFormat="1" x14ac:dyDescent="0.2">
      <c r="A45" s="415" t="s">
        <v>87</v>
      </c>
      <c r="B45" s="415"/>
      <c r="C45" s="415"/>
      <c r="D45" s="415"/>
      <c r="E45" s="415"/>
      <c r="F45" s="415"/>
      <c r="G45" s="415"/>
      <c r="H45" s="415"/>
    </row>
    <row r="46" spans="1:8" s="18" customFormat="1" ht="25.5" x14ac:dyDescent="0.2">
      <c r="A46" s="19"/>
      <c r="B46" s="381" t="s">
        <v>88</v>
      </c>
      <c r="C46" s="21">
        <v>25150</v>
      </c>
      <c r="D46" s="20" t="s">
        <v>17</v>
      </c>
      <c r="E46" s="22">
        <v>19</v>
      </c>
      <c r="F46" s="21">
        <v>41478</v>
      </c>
      <c r="G46" s="20" t="s">
        <v>89</v>
      </c>
      <c r="H46" s="20">
        <v>2</v>
      </c>
    </row>
    <row r="47" spans="1:8" s="18" customFormat="1" x14ac:dyDescent="0.2">
      <c r="A47" s="415" t="s">
        <v>90</v>
      </c>
      <c r="B47" s="415"/>
      <c r="C47" s="415"/>
      <c r="D47" s="415"/>
      <c r="E47" s="415"/>
      <c r="F47" s="415"/>
      <c r="G47" s="415"/>
      <c r="H47" s="415"/>
    </row>
    <row r="48" spans="1:8" s="18" customFormat="1" ht="38.25" x14ac:dyDescent="0.2">
      <c r="A48" s="124"/>
      <c r="B48" s="369" t="s">
        <v>91</v>
      </c>
      <c r="C48" s="6">
        <v>25964</v>
      </c>
      <c r="D48" s="10" t="s">
        <v>92</v>
      </c>
      <c r="E48" s="30" t="s">
        <v>93</v>
      </c>
      <c r="F48" s="6">
        <v>41934</v>
      </c>
      <c r="G48" s="10" t="s">
        <v>94</v>
      </c>
      <c r="H48" s="19">
        <v>2</v>
      </c>
    </row>
    <row r="49" spans="1:8" s="18" customFormat="1" ht="38.25" x14ac:dyDescent="0.2">
      <c r="A49" s="19"/>
      <c r="B49" s="381" t="s">
        <v>95</v>
      </c>
      <c r="C49" s="21">
        <v>19318</v>
      </c>
      <c r="D49" s="20" t="s">
        <v>96</v>
      </c>
      <c r="E49" s="22">
        <v>33</v>
      </c>
      <c r="F49" s="21">
        <v>41253</v>
      </c>
      <c r="G49" s="20" t="s">
        <v>97</v>
      </c>
      <c r="H49" s="20">
        <v>2</v>
      </c>
    </row>
    <row r="50" spans="1:8" s="18" customFormat="1" x14ac:dyDescent="0.2">
      <c r="A50" s="415" t="s">
        <v>98</v>
      </c>
      <c r="B50" s="415"/>
      <c r="C50" s="415"/>
      <c r="D50" s="415"/>
      <c r="E50" s="415"/>
      <c r="F50" s="415"/>
      <c r="G50" s="415"/>
      <c r="H50" s="415"/>
    </row>
    <row r="51" spans="1:8" s="18" customFormat="1" ht="38.25" x14ac:dyDescent="0.2">
      <c r="A51" s="19"/>
      <c r="B51" s="381" t="s">
        <v>2821</v>
      </c>
      <c r="C51" s="21">
        <v>32372</v>
      </c>
      <c r="D51" s="20" t="s">
        <v>2822</v>
      </c>
      <c r="E51" s="22">
        <v>3</v>
      </c>
      <c r="F51" s="21">
        <v>42310</v>
      </c>
      <c r="G51" s="20" t="s">
        <v>2823</v>
      </c>
      <c r="H51" s="20">
        <v>2</v>
      </c>
    </row>
    <row r="52" spans="1:8" s="18" customFormat="1" ht="38.25" x14ac:dyDescent="0.2">
      <c r="A52" s="19"/>
      <c r="B52" s="381" t="s">
        <v>99</v>
      </c>
      <c r="C52" s="21">
        <v>25011</v>
      </c>
      <c r="D52" s="20" t="s">
        <v>100</v>
      </c>
      <c r="E52" s="22">
        <v>18</v>
      </c>
      <c r="F52" s="21">
        <v>40295</v>
      </c>
      <c r="G52" s="20" t="s">
        <v>101</v>
      </c>
      <c r="H52" s="20">
        <v>2</v>
      </c>
    </row>
    <row r="53" spans="1:8" s="18" customFormat="1" ht="25.5" x14ac:dyDescent="0.2">
      <c r="A53" s="19"/>
      <c r="B53" s="381" t="s">
        <v>104</v>
      </c>
      <c r="C53" s="21">
        <v>25361</v>
      </c>
      <c r="D53" s="20" t="s">
        <v>105</v>
      </c>
      <c r="E53" s="22">
        <v>19</v>
      </c>
      <c r="F53" s="21">
        <v>40295</v>
      </c>
      <c r="G53" s="20" t="s">
        <v>106</v>
      </c>
      <c r="H53" s="20">
        <v>2</v>
      </c>
    </row>
    <row r="54" spans="1:8" s="77" customFormat="1" ht="51" x14ac:dyDescent="0.2">
      <c r="A54" s="246"/>
      <c r="B54" s="365" t="s">
        <v>3047</v>
      </c>
      <c r="C54" s="6">
        <v>31440</v>
      </c>
      <c r="D54" s="29" t="s">
        <v>124</v>
      </c>
      <c r="E54" s="350">
        <v>6</v>
      </c>
      <c r="F54" s="6">
        <v>42467</v>
      </c>
      <c r="G54" s="249" t="s">
        <v>103</v>
      </c>
      <c r="H54" s="246">
        <v>2</v>
      </c>
    </row>
    <row r="55" spans="1:8" s="18" customFormat="1" x14ac:dyDescent="0.2">
      <c r="A55" s="415" t="s">
        <v>107</v>
      </c>
      <c r="B55" s="415"/>
      <c r="C55" s="415"/>
      <c r="D55" s="415"/>
      <c r="E55" s="415"/>
      <c r="F55" s="415"/>
      <c r="G55" s="415"/>
      <c r="H55" s="415"/>
    </row>
    <row r="56" spans="1:8" s="18" customFormat="1" ht="25.5" x14ac:dyDescent="0.2">
      <c r="A56" s="124"/>
      <c r="B56" s="381" t="s">
        <v>108</v>
      </c>
      <c r="C56" s="21">
        <v>31589</v>
      </c>
      <c r="D56" s="20" t="s">
        <v>109</v>
      </c>
      <c r="E56" s="22">
        <v>4</v>
      </c>
      <c r="F56" s="21">
        <v>41253</v>
      </c>
      <c r="G56" s="20" t="s">
        <v>110</v>
      </c>
      <c r="H56" s="20">
        <v>2</v>
      </c>
    </row>
    <row r="57" spans="1:8" s="18" customFormat="1" ht="25.5" x14ac:dyDescent="0.2">
      <c r="A57" s="19"/>
      <c r="B57" s="381" t="s">
        <v>111</v>
      </c>
      <c r="C57" s="21">
        <v>29395</v>
      </c>
      <c r="D57" s="20" t="s">
        <v>82</v>
      </c>
      <c r="E57" s="22">
        <v>6</v>
      </c>
      <c r="F57" s="21">
        <v>40297</v>
      </c>
      <c r="G57" s="20" t="s">
        <v>112</v>
      </c>
      <c r="H57" s="20">
        <v>2</v>
      </c>
    </row>
    <row r="58" spans="1:8" s="18" customFormat="1" ht="25.5" x14ac:dyDescent="0.2">
      <c r="A58" s="19"/>
      <c r="B58" s="381" t="s">
        <v>113</v>
      </c>
      <c r="C58" s="21">
        <v>18726</v>
      </c>
      <c r="D58" s="20" t="s">
        <v>114</v>
      </c>
      <c r="E58" s="22">
        <v>34</v>
      </c>
      <c r="F58" s="21">
        <v>40297</v>
      </c>
      <c r="G58" s="20" t="s">
        <v>115</v>
      </c>
      <c r="H58" s="20">
        <v>2</v>
      </c>
    </row>
    <row r="59" spans="1:8" s="18" customFormat="1" x14ac:dyDescent="0.2">
      <c r="A59" s="415" t="s">
        <v>3317</v>
      </c>
      <c r="B59" s="415"/>
      <c r="C59" s="415"/>
      <c r="D59" s="415"/>
      <c r="E59" s="415"/>
      <c r="F59" s="415"/>
      <c r="G59" s="415"/>
      <c r="H59" s="415"/>
    </row>
    <row r="60" spans="1:8" s="18" customFormat="1" ht="38.25" x14ac:dyDescent="0.2">
      <c r="A60" s="340"/>
      <c r="B60" s="381" t="s">
        <v>3318</v>
      </c>
      <c r="C60" s="21">
        <v>21928</v>
      </c>
      <c r="D60" s="339" t="s">
        <v>3319</v>
      </c>
      <c r="E60" s="22">
        <v>15</v>
      </c>
      <c r="F60" s="21">
        <v>40764</v>
      </c>
      <c r="G60" s="339" t="s">
        <v>3320</v>
      </c>
      <c r="H60" s="339">
        <v>2</v>
      </c>
    </row>
    <row r="61" spans="1:8" s="18" customFormat="1" ht="15" customHeight="1" x14ac:dyDescent="0.2">
      <c r="A61" s="416" t="s">
        <v>116</v>
      </c>
      <c r="B61" s="416"/>
      <c r="C61" s="416"/>
      <c r="D61" s="416"/>
      <c r="E61" s="416"/>
      <c r="F61" s="416"/>
      <c r="G61" s="416"/>
      <c r="H61" s="416"/>
    </row>
    <row r="62" spans="1:8" s="18" customFormat="1" ht="25.5" x14ac:dyDescent="0.2">
      <c r="A62" s="19"/>
      <c r="B62" s="29" t="s">
        <v>117</v>
      </c>
      <c r="C62" s="274">
        <v>28396</v>
      </c>
      <c r="D62" s="29" t="s">
        <v>118</v>
      </c>
      <c r="E62" s="29">
        <v>5</v>
      </c>
      <c r="F62" s="274">
        <v>40262</v>
      </c>
      <c r="G62" s="29" t="s">
        <v>119</v>
      </c>
      <c r="H62" s="20">
        <v>2</v>
      </c>
    </row>
    <row r="63" spans="1:8" s="18" customFormat="1" ht="25.5" x14ac:dyDescent="0.2">
      <c r="A63" s="19"/>
      <c r="B63" s="29" t="s">
        <v>120</v>
      </c>
      <c r="C63" s="274">
        <v>27204</v>
      </c>
      <c r="D63" s="29" t="s">
        <v>121</v>
      </c>
      <c r="E63" s="29">
        <v>13</v>
      </c>
      <c r="F63" s="274">
        <v>40359</v>
      </c>
      <c r="G63" s="31" t="s">
        <v>122</v>
      </c>
      <c r="H63" s="20">
        <v>2</v>
      </c>
    </row>
    <row r="64" spans="1:8" s="18" customFormat="1" ht="25.5" x14ac:dyDescent="0.2">
      <c r="A64" s="19"/>
      <c r="B64" s="29" t="s">
        <v>123</v>
      </c>
      <c r="C64" s="274">
        <v>31707</v>
      </c>
      <c r="D64" s="29" t="s">
        <v>124</v>
      </c>
      <c r="E64" s="29">
        <v>6</v>
      </c>
      <c r="F64" s="274">
        <v>41477</v>
      </c>
      <c r="G64" s="31" t="s">
        <v>125</v>
      </c>
      <c r="H64" s="20">
        <v>2</v>
      </c>
    </row>
    <row r="65" spans="1:8" s="18" customFormat="1" ht="38.25" x14ac:dyDescent="0.2">
      <c r="A65" s="19"/>
      <c r="B65" s="24" t="s">
        <v>126</v>
      </c>
      <c r="C65" s="285">
        <v>23158</v>
      </c>
      <c r="D65" s="24" t="s">
        <v>118</v>
      </c>
      <c r="E65" s="24">
        <v>28</v>
      </c>
      <c r="F65" s="279">
        <v>41740</v>
      </c>
      <c r="G65" s="20" t="s">
        <v>127</v>
      </c>
      <c r="H65" s="20">
        <v>2</v>
      </c>
    </row>
    <row r="66" spans="1:8" s="18" customFormat="1" x14ac:dyDescent="0.2">
      <c r="A66" s="415" t="s">
        <v>128</v>
      </c>
      <c r="B66" s="415"/>
      <c r="C66" s="415"/>
      <c r="D66" s="415"/>
      <c r="E66" s="415"/>
      <c r="F66" s="415"/>
      <c r="G66" s="415"/>
      <c r="H66" s="415"/>
    </row>
    <row r="67" spans="1:8" s="18" customFormat="1" ht="38.25" x14ac:dyDescent="0.2">
      <c r="A67" s="31"/>
      <c r="B67" s="365" t="s">
        <v>3321</v>
      </c>
      <c r="C67" s="16">
        <v>19831</v>
      </c>
      <c r="D67" s="363" t="s">
        <v>3322</v>
      </c>
      <c r="E67" s="353">
        <v>41</v>
      </c>
      <c r="F67" s="16">
        <v>42514</v>
      </c>
      <c r="G67" s="387" t="s">
        <v>3323</v>
      </c>
      <c r="H67" s="15">
        <v>2</v>
      </c>
    </row>
    <row r="68" spans="1:8" s="18" customFormat="1" x14ac:dyDescent="0.2">
      <c r="A68" s="415" t="s">
        <v>129</v>
      </c>
      <c r="B68" s="415"/>
      <c r="C68" s="415"/>
      <c r="D68" s="415"/>
      <c r="E68" s="415"/>
      <c r="F68" s="415"/>
      <c r="G68" s="415"/>
      <c r="H68" s="415"/>
    </row>
    <row r="69" spans="1:8" s="18" customFormat="1" ht="25.5" x14ac:dyDescent="0.2">
      <c r="A69" s="31"/>
      <c r="B69" s="377" t="s">
        <v>130</v>
      </c>
      <c r="C69" s="344">
        <v>18994</v>
      </c>
      <c r="D69" s="14" t="s">
        <v>102</v>
      </c>
      <c r="E69" s="346">
        <v>43</v>
      </c>
      <c r="F69" s="383">
        <v>41725</v>
      </c>
      <c r="G69" s="14" t="s">
        <v>131</v>
      </c>
      <c r="H69" s="14">
        <v>2</v>
      </c>
    </row>
    <row r="70" spans="1:8" s="18" customFormat="1" ht="15" customHeight="1" x14ac:dyDescent="0.2">
      <c r="A70" s="34"/>
      <c r="B70" s="421" t="s">
        <v>132</v>
      </c>
      <c r="C70" s="421"/>
      <c r="D70" s="421"/>
      <c r="E70" s="421"/>
      <c r="F70" s="421"/>
      <c r="G70" s="421"/>
      <c r="H70" s="421"/>
    </row>
    <row r="71" spans="1:8" s="18" customFormat="1" ht="38.25" x14ac:dyDescent="0.2">
      <c r="A71" s="31"/>
      <c r="B71" s="381" t="s">
        <v>133</v>
      </c>
      <c r="C71" s="21">
        <v>32518</v>
      </c>
      <c r="D71" s="20" t="s">
        <v>134</v>
      </c>
      <c r="E71" s="22">
        <v>3</v>
      </c>
      <c r="F71" s="21">
        <v>41094</v>
      </c>
      <c r="G71" s="32" t="s">
        <v>135</v>
      </c>
      <c r="H71" s="14">
        <v>2</v>
      </c>
    </row>
    <row r="72" spans="1:8" s="18" customFormat="1" ht="38.25" x14ac:dyDescent="0.2">
      <c r="A72" s="31"/>
      <c r="B72" s="381" t="s">
        <v>136</v>
      </c>
      <c r="C72" s="21">
        <v>30238</v>
      </c>
      <c r="D72" s="20" t="s">
        <v>137</v>
      </c>
      <c r="E72" s="22">
        <v>8</v>
      </c>
      <c r="F72" s="21">
        <v>40252</v>
      </c>
      <c r="G72" s="32" t="s">
        <v>138</v>
      </c>
      <c r="H72" s="14">
        <v>2</v>
      </c>
    </row>
    <row r="73" spans="1:8" s="18" customFormat="1" ht="51" x14ac:dyDescent="0.2">
      <c r="A73" s="31"/>
      <c r="B73" s="381" t="s">
        <v>139</v>
      </c>
      <c r="C73" s="21">
        <v>24354</v>
      </c>
      <c r="D73" s="20" t="s">
        <v>140</v>
      </c>
      <c r="E73" s="22">
        <v>18</v>
      </c>
      <c r="F73" s="21">
        <v>40252</v>
      </c>
      <c r="G73" s="32" t="s">
        <v>141</v>
      </c>
      <c r="H73" s="14">
        <v>2</v>
      </c>
    </row>
    <row r="74" spans="1:8" s="18" customFormat="1" ht="25.5" x14ac:dyDescent="0.2">
      <c r="A74" s="31"/>
      <c r="B74" s="381" t="s">
        <v>143</v>
      </c>
      <c r="C74" s="21">
        <v>31977</v>
      </c>
      <c r="D74" s="20" t="s">
        <v>144</v>
      </c>
      <c r="E74" s="22">
        <v>3</v>
      </c>
      <c r="F74" s="21">
        <v>41141</v>
      </c>
      <c r="G74" s="32" t="s">
        <v>145</v>
      </c>
      <c r="H74" s="14">
        <v>2</v>
      </c>
    </row>
    <row r="75" spans="1:8" s="18" customFormat="1" ht="38.25" x14ac:dyDescent="0.2">
      <c r="A75" s="31"/>
      <c r="B75" s="290" t="s">
        <v>146</v>
      </c>
      <c r="C75" s="111">
        <v>31494</v>
      </c>
      <c r="D75" s="110" t="s">
        <v>147</v>
      </c>
      <c r="E75" s="33">
        <v>3</v>
      </c>
      <c r="F75" s="225">
        <v>42103</v>
      </c>
      <c r="G75" s="110" t="s">
        <v>148</v>
      </c>
      <c r="H75" s="14">
        <v>2</v>
      </c>
    </row>
    <row r="76" spans="1:8" s="77" customFormat="1" ht="25.5" x14ac:dyDescent="0.2">
      <c r="A76" s="304"/>
      <c r="B76" s="365" t="s">
        <v>3324</v>
      </c>
      <c r="C76" s="6">
        <v>31935</v>
      </c>
      <c r="D76" s="304" t="s">
        <v>3325</v>
      </c>
      <c r="E76" s="388">
        <v>6</v>
      </c>
      <c r="F76" s="300">
        <v>42080</v>
      </c>
      <c r="G76" s="333" t="s">
        <v>3326</v>
      </c>
      <c r="H76" s="346">
        <v>2</v>
      </c>
    </row>
    <row r="77" spans="1:8" s="227" customFormat="1" ht="38.25" x14ac:dyDescent="0.2">
      <c r="A77" s="295"/>
      <c r="B77" s="381" t="s">
        <v>3327</v>
      </c>
      <c r="C77" s="300">
        <v>28712</v>
      </c>
      <c r="D77" s="333" t="s">
        <v>3328</v>
      </c>
      <c r="E77" s="301">
        <v>12</v>
      </c>
      <c r="F77" s="300">
        <v>42080</v>
      </c>
      <c r="G77" s="333" t="s">
        <v>142</v>
      </c>
      <c r="H77" s="346">
        <v>2</v>
      </c>
    </row>
    <row r="78" spans="1:8" s="18" customFormat="1" ht="15" customHeight="1" x14ac:dyDescent="0.2">
      <c r="A78" s="422" t="s">
        <v>149</v>
      </c>
      <c r="B78" s="422"/>
      <c r="C78" s="422"/>
      <c r="D78" s="422"/>
      <c r="E78" s="422"/>
      <c r="F78" s="422"/>
      <c r="G78" s="422"/>
      <c r="H78" s="422"/>
    </row>
    <row r="79" spans="1:8" s="18" customFormat="1" ht="38.25" x14ac:dyDescent="0.2">
      <c r="A79" s="31"/>
      <c r="B79" s="381" t="s">
        <v>152</v>
      </c>
      <c r="C79" s="21">
        <v>32697</v>
      </c>
      <c r="D79" s="20" t="s">
        <v>65</v>
      </c>
      <c r="E79" s="22">
        <v>3</v>
      </c>
      <c r="F79" s="21">
        <v>41253</v>
      </c>
      <c r="G79" s="20" t="s">
        <v>151</v>
      </c>
      <c r="H79" s="20">
        <v>2</v>
      </c>
    </row>
    <row r="80" spans="1:8" s="18" customFormat="1" ht="25.5" x14ac:dyDescent="0.2">
      <c r="A80" s="31"/>
      <c r="B80" s="381" t="s">
        <v>153</v>
      </c>
      <c r="C80" s="300">
        <v>21346</v>
      </c>
      <c r="D80" s="268" t="s">
        <v>154</v>
      </c>
      <c r="E80" s="301">
        <v>34</v>
      </c>
      <c r="F80" s="300">
        <v>41253</v>
      </c>
      <c r="G80" s="33" t="s">
        <v>3114</v>
      </c>
      <c r="H80" s="20">
        <v>2</v>
      </c>
    </row>
    <row r="81" spans="1:8" s="18" customFormat="1" ht="38.25" x14ac:dyDescent="0.2">
      <c r="A81" s="31"/>
      <c r="B81" s="381" t="s">
        <v>156</v>
      </c>
      <c r="C81" s="21">
        <v>30675</v>
      </c>
      <c r="D81" s="20" t="s">
        <v>157</v>
      </c>
      <c r="E81" s="22">
        <v>12</v>
      </c>
      <c r="F81" s="21">
        <v>41477</v>
      </c>
      <c r="G81" s="20" t="s">
        <v>151</v>
      </c>
      <c r="H81" s="20">
        <v>2</v>
      </c>
    </row>
    <row r="82" spans="1:8" s="18" customFormat="1" ht="38.25" x14ac:dyDescent="0.2">
      <c r="A82" s="31"/>
      <c r="B82" s="381" t="s">
        <v>158</v>
      </c>
      <c r="C82" s="21">
        <v>32609</v>
      </c>
      <c r="D82" s="20" t="s">
        <v>159</v>
      </c>
      <c r="E82" s="22">
        <v>4</v>
      </c>
      <c r="F82" s="21">
        <v>41477</v>
      </c>
      <c r="G82" s="20" t="s">
        <v>151</v>
      </c>
      <c r="H82" s="20">
        <v>2</v>
      </c>
    </row>
    <row r="83" spans="1:8" s="18" customFormat="1" ht="51" x14ac:dyDescent="0.2">
      <c r="A83" s="31"/>
      <c r="B83" s="369" t="s">
        <v>162</v>
      </c>
      <c r="C83" s="6">
        <v>31222</v>
      </c>
      <c r="D83" s="33" t="s">
        <v>3329</v>
      </c>
      <c r="E83" s="30" t="s">
        <v>163</v>
      </c>
      <c r="F83" s="6">
        <v>41934</v>
      </c>
      <c r="G83" s="10" t="s">
        <v>151</v>
      </c>
      <c r="H83" s="10">
        <v>2</v>
      </c>
    </row>
    <row r="84" spans="1:8" s="18" customFormat="1" ht="38.25" x14ac:dyDescent="0.2">
      <c r="A84" s="31"/>
      <c r="B84" s="369" t="s">
        <v>164</v>
      </c>
      <c r="C84" s="6">
        <v>27675</v>
      </c>
      <c r="D84" s="10" t="s">
        <v>3330</v>
      </c>
      <c r="E84" s="30" t="s">
        <v>165</v>
      </c>
      <c r="F84" s="6">
        <v>41934</v>
      </c>
      <c r="G84" s="10" t="s">
        <v>151</v>
      </c>
      <c r="H84" s="10">
        <v>2</v>
      </c>
    </row>
    <row r="85" spans="1:8" s="18" customFormat="1" ht="25.5" x14ac:dyDescent="0.2">
      <c r="A85" s="31"/>
      <c r="B85" s="369" t="s">
        <v>166</v>
      </c>
      <c r="C85" s="6">
        <v>32336</v>
      </c>
      <c r="D85" s="10" t="s">
        <v>3331</v>
      </c>
      <c r="E85" s="30" t="s">
        <v>167</v>
      </c>
      <c r="F85" s="6">
        <v>41934</v>
      </c>
      <c r="G85" s="10" t="s">
        <v>151</v>
      </c>
      <c r="H85" s="10">
        <v>2</v>
      </c>
    </row>
    <row r="86" spans="1:8" s="77" customFormat="1" ht="38.25" x14ac:dyDescent="0.2">
      <c r="A86" s="248"/>
      <c r="B86" s="365" t="s">
        <v>3049</v>
      </c>
      <c r="C86" s="6">
        <v>32207</v>
      </c>
      <c r="D86" s="246" t="s">
        <v>3048</v>
      </c>
      <c r="E86" s="350">
        <v>4</v>
      </c>
      <c r="F86" s="6">
        <v>42418</v>
      </c>
      <c r="G86" s="249" t="s">
        <v>151</v>
      </c>
      <c r="H86" s="248">
        <v>2</v>
      </c>
    </row>
    <row r="87" spans="1:8" s="75" customFormat="1" ht="38.25" x14ac:dyDescent="0.2">
      <c r="A87" s="304"/>
      <c r="B87" s="365" t="s">
        <v>3274</v>
      </c>
      <c r="C87" s="6">
        <v>32331</v>
      </c>
      <c r="D87" s="326" t="s">
        <v>3273</v>
      </c>
      <c r="E87" s="350">
        <v>2</v>
      </c>
      <c r="F87" s="6">
        <v>42675</v>
      </c>
      <c r="G87" s="327" t="s">
        <v>151</v>
      </c>
      <c r="H87" s="329">
        <v>2</v>
      </c>
    </row>
    <row r="88" spans="1:8" s="18" customFormat="1" ht="15" customHeight="1" x14ac:dyDescent="0.2">
      <c r="A88" s="34"/>
      <c r="B88" s="417" t="s">
        <v>169</v>
      </c>
      <c r="C88" s="417"/>
      <c r="D88" s="417"/>
      <c r="E88" s="417"/>
      <c r="F88" s="417"/>
      <c r="G88" s="417"/>
      <c r="H88" s="417"/>
    </row>
    <row r="89" spans="1:8" s="18" customFormat="1" ht="38.25" x14ac:dyDescent="0.2">
      <c r="A89" s="31"/>
      <c r="B89" s="381" t="s">
        <v>170</v>
      </c>
      <c r="C89" s="21">
        <v>23886</v>
      </c>
      <c r="D89" s="20" t="s">
        <v>171</v>
      </c>
      <c r="E89" s="22">
        <v>20</v>
      </c>
      <c r="F89" s="21">
        <v>40890</v>
      </c>
      <c r="G89" s="20" t="s">
        <v>172</v>
      </c>
      <c r="H89" s="15">
        <v>2</v>
      </c>
    </row>
    <row r="90" spans="1:8" s="18" customFormat="1" ht="28.5" customHeight="1" x14ac:dyDescent="0.2">
      <c r="A90" s="418" t="s">
        <v>3275</v>
      </c>
      <c r="B90" s="418"/>
      <c r="C90" s="418"/>
      <c r="D90" s="418"/>
      <c r="E90" s="418"/>
      <c r="F90" s="418"/>
      <c r="G90" s="418"/>
      <c r="H90" s="418"/>
    </row>
    <row r="91" spans="1:8" s="12" customFormat="1" ht="15" customHeight="1" x14ac:dyDescent="0.25">
      <c r="A91" s="419" t="s">
        <v>173</v>
      </c>
      <c r="B91" s="419"/>
      <c r="C91" s="419"/>
      <c r="D91" s="419"/>
      <c r="E91" s="419"/>
      <c r="F91" s="419"/>
      <c r="G91" s="419"/>
      <c r="H91" s="419"/>
    </row>
    <row r="92" spans="1:8" s="12" customFormat="1" ht="13.5" customHeight="1" x14ac:dyDescent="0.25">
      <c r="A92" s="420" t="s">
        <v>174</v>
      </c>
      <c r="B92" s="420"/>
      <c r="C92" s="420"/>
      <c r="D92" s="420"/>
      <c r="E92" s="420"/>
      <c r="F92" s="420"/>
      <c r="G92" s="420"/>
      <c r="H92" s="420"/>
    </row>
    <row r="93" spans="1:8" s="12" customFormat="1" ht="26.25" customHeight="1" x14ac:dyDescent="0.2">
      <c r="A93" s="125"/>
      <c r="B93" s="369" t="s">
        <v>175</v>
      </c>
      <c r="C93" s="6">
        <v>24250</v>
      </c>
      <c r="D93" s="10" t="s">
        <v>176</v>
      </c>
      <c r="E93" s="350">
        <v>8</v>
      </c>
      <c r="F93" s="6">
        <v>40249</v>
      </c>
      <c r="G93" s="10" t="s">
        <v>177</v>
      </c>
      <c r="H93" s="10">
        <v>3</v>
      </c>
    </row>
    <row r="94" spans="1:8" s="12" customFormat="1" ht="40.5" customHeight="1" x14ac:dyDescent="0.2">
      <c r="A94" s="125"/>
      <c r="B94" s="369" t="s">
        <v>178</v>
      </c>
      <c r="C94" s="6">
        <v>17930</v>
      </c>
      <c r="D94" s="10" t="s">
        <v>179</v>
      </c>
      <c r="E94" s="350">
        <v>46</v>
      </c>
      <c r="F94" s="6">
        <v>40114</v>
      </c>
      <c r="G94" s="10" t="s">
        <v>180</v>
      </c>
      <c r="H94" s="10">
        <v>3</v>
      </c>
    </row>
    <row r="95" spans="1:8" s="12" customFormat="1" ht="29.25" customHeight="1" x14ac:dyDescent="0.2">
      <c r="A95" s="125"/>
      <c r="B95" s="369" t="s">
        <v>181</v>
      </c>
      <c r="C95" s="6">
        <v>27126</v>
      </c>
      <c r="D95" s="10" t="s">
        <v>182</v>
      </c>
      <c r="E95" s="350">
        <v>13</v>
      </c>
      <c r="F95" s="6">
        <v>40385</v>
      </c>
      <c r="G95" s="10" t="s">
        <v>183</v>
      </c>
      <c r="H95" s="10">
        <v>3</v>
      </c>
    </row>
    <row r="96" spans="1:8" s="12" customFormat="1" ht="13.5" customHeight="1" x14ac:dyDescent="0.25">
      <c r="A96" s="420" t="s">
        <v>184</v>
      </c>
      <c r="B96" s="420"/>
      <c r="C96" s="420"/>
      <c r="D96" s="420"/>
      <c r="E96" s="420"/>
      <c r="F96" s="420"/>
      <c r="G96" s="420"/>
      <c r="H96" s="420"/>
    </row>
    <row r="97" spans="1:8" s="12" customFormat="1" ht="44.25" customHeight="1" x14ac:dyDescent="0.2">
      <c r="A97" s="125"/>
      <c r="B97" s="369" t="s">
        <v>185</v>
      </c>
      <c r="C97" s="6">
        <v>25667</v>
      </c>
      <c r="D97" s="10" t="s">
        <v>186</v>
      </c>
      <c r="E97" s="350">
        <v>28</v>
      </c>
      <c r="F97" s="279">
        <v>40247</v>
      </c>
      <c r="G97" s="10" t="s">
        <v>187</v>
      </c>
      <c r="H97" s="10">
        <v>3</v>
      </c>
    </row>
    <row r="98" spans="1:8" s="12" customFormat="1" ht="13.5" customHeight="1" x14ac:dyDescent="0.25">
      <c r="A98" s="420" t="s">
        <v>188</v>
      </c>
      <c r="B98" s="420"/>
      <c r="C98" s="420"/>
      <c r="D98" s="420"/>
      <c r="E98" s="420"/>
      <c r="F98" s="420"/>
      <c r="G98" s="420"/>
      <c r="H98" s="420"/>
    </row>
    <row r="99" spans="1:8" s="12" customFormat="1" ht="39" customHeight="1" x14ac:dyDescent="0.25">
      <c r="A99" s="56"/>
      <c r="B99" s="377" t="s">
        <v>189</v>
      </c>
      <c r="C99" s="90">
        <v>23901</v>
      </c>
      <c r="D99" s="10" t="s">
        <v>190</v>
      </c>
      <c r="E99" s="359">
        <v>27</v>
      </c>
      <c r="F99" s="90">
        <v>40684</v>
      </c>
      <c r="G99" s="56" t="s">
        <v>191</v>
      </c>
      <c r="H99" s="10">
        <v>3</v>
      </c>
    </row>
    <row r="100" spans="1:8" s="12" customFormat="1" ht="13.5" customHeight="1" x14ac:dyDescent="0.25">
      <c r="A100" s="420" t="s">
        <v>192</v>
      </c>
      <c r="B100" s="420"/>
      <c r="C100" s="420"/>
      <c r="D100" s="420"/>
      <c r="E100" s="420"/>
      <c r="F100" s="420"/>
      <c r="G100" s="420"/>
      <c r="H100" s="420"/>
    </row>
    <row r="101" spans="1:8" s="12" customFormat="1" ht="26.25" customHeight="1" x14ac:dyDescent="0.2">
      <c r="A101" s="125"/>
      <c r="B101" s="369" t="s">
        <v>193</v>
      </c>
      <c r="C101" s="6">
        <v>28669</v>
      </c>
      <c r="D101" s="10" t="s">
        <v>194</v>
      </c>
      <c r="E101" s="350">
        <v>10</v>
      </c>
      <c r="F101" s="279">
        <v>40247</v>
      </c>
      <c r="G101" s="10" t="s">
        <v>195</v>
      </c>
      <c r="H101" s="10">
        <v>3</v>
      </c>
    </row>
    <row r="102" spans="1:8" s="12" customFormat="1" ht="13.5" customHeight="1" x14ac:dyDescent="0.25">
      <c r="A102" s="420" t="s">
        <v>196</v>
      </c>
      <c r="B102" s="420"/>
      <c r="C102" s="420"/>
      <c r="D102" s="420"/>
      <c r="E102" s="420"/>
      <c r="F102" s="420"/>
      <c r="G102" s="420"/>
      <c r="H102" s="420"/>
    </row>
    <row r="103" spans="1:8" s="12" customFormat="1" ht="35.25" customHeight="1" x14ac:dyDescent="0.25">
      <c r="A103" s="56"/>
      <c r="B103" s="377" t="s">
        <v>197</v>
      </c>
      <c r="C103" s="90">
        <v>28574</v>
      </c>
      <c r="D103" s="10" t="s">
        <v>198</v>
      </c>
      <c r="E103" s="359">
        <v>12</v>
      </c>
      <c r="F103" s="90">
        <v>40487</v>
      </c>
      <c r="G103" s="56" t="s">
        <v>199</v>
      </c>
      <c r="H103" s="10">
        <v>3</v>
      </c>
    </row>
    <row r="104" spans="1:8" s="12" customFormat="1" ht="14.25" customHeight="1" x14ac:dyDescent="0.25">
      <c r="A104" s="420" t="s">
        <v>200</v>
      </c>
      <c r="B104" s="420"/>
      <c r="C104" s="420"/>
      <c r="D104" s="420"/>
      <c r="E104" s="420"/>
      <c r="F104" s="420"/>
      <c r="G104" s="420"/>
      <c r="H104" s="420"/>
    </row>
    <row r="105" spans="1:8" s="12" customFormat="1" ht="38.25" customHeight="1" x14ac:dyDescent="0.2">
      <c r="A105" s="125"/>
      <c r="B105" s="369" t="s">
        <v>201</v>
      </c>
      <c r="C105" s="6">
        <v>23327</v>
      </c>
      <c r="D105" s="10" t="s">
        <v>202</v>
      </c>
      <c r="E105" s="350">
        <v>27</v>
      </c>
      <c r="F105" s="6">
        <v>40249</v>
      </c>
      <c r="G105" s="10" t="s">
        <v>203</v>
      </c>
      <c r="H105" s="10">
        <v>3</v>
      </c>
    </row>
    <row r="106" spans="1:8" s="12" customFormat="1" ht="27.75" customHeight="1" x14ac:dyDescent="0.2">
      <c r="A106" s="125"/>
      <c r="B106" s="369" t="s">
        <v>204</v>
      </c>
      <c r="C106" s="6">
        <v>26751</v>
      </c>
      <c r="D106" s="10" t="s">
        <v>205</v>
      </c>
      <c r="E106" s="350">
        <v>18</v>
      </c>
      <c r="F106" s="6">
        <v>40249</v>
      </c>
      <c r="G106" s="10" t="s">
        <v>206</v>
      </c>
      <c r="H106" s="10">
        <v>3</v>
      </c>
    </row>
    <row r="107" spans="1:8" s="12" customFormat="1" ht="14.25" customHeight="1" x14ac:dyDescent="0.25">
      <c r="A107" s="420" t="s">
        <v>207</v>
      </c>
      <c r="B107" s="420"/>
      <c r="C107" s="420"/>
      <c r="D107" s="420"/>
      <c r="E107" s="420"/>
      <c r="F107" s="420"/>
      <c r="G107" s="420"/>
      <c r="H107" s="420"/>
    </row>
    <row r="108" spans="1:8" s="12" customFormat="1" ht="25.5" customHeight="1" x14ac:dyDescent="0.2">
      <c r="A108" s="125"/>
      <c r="B108" s="369" t="s">
        <v>208</v>
      </c>
      <c r="C108" s="6">
        <v>21618</v>
      </c>
      <c r="D108" s="10" t="s">
        <v>209</v>
      </c>
      <c r="E108" s="350">
        <v>34</v>
      </c>
      <c r="F108" s="279">
        <v>40247</v>
      </c>
      <c r="G108" s="10" t="s">
        <v>210</v>
      </c>
      <c r="H108" s="10">
        <v>3</v>
      </c>
    </row>
    <row r="109" spans="1:8" s="12" customFormat="1" ht="25.5" customHeight="1" x14ac:dyDescent="0.2">
      <c r="A109" s="125"/>
      <c r="B109" s="369" t="s">
        <v>211</v>
      </c>
      <c r="C109" s="6">
        <v>25008</v>
      </c>
      <c r="D109" s="10" t="s">
        <v>212</v>
      </c>
      <c r="E109" s="350">
        <v>28</v>
      </c>
      <c r="F109" s="279">
        <v>40247</v>
      </c>
      <c r="G109" s="10" t="s">
        <v>213</v>
      </c>
      <c r="H109" s="10">
        <v>3</v>
      </c>
    </row>
    <row r="110" spans="1:8" s="12" customFormat="1" ht="35.25" customHeight="1" x14ac:dyDescent="0.2">
      <c r="A110" s="125"/>
      <c r="B110" s="369" t="s">
        <v>214</v>
      </c>
      <c r="C110" s="6">
        <v>31547</v>
      </c>
      <c r="D110" s="10" t="s">
        <v>215</v>
      </c>
      <c r="E110" s="350">
        <v>14</v>
      </c>
      <c r="F110" s="6">
        <v>40116</v>
      </c>
      <c r="G110" s="10" t="s">
        <v>216</v>
      </c>
      <c r="H110" s="10">
        <v>3</v>
      </c>
    </row>
    <row r="111" spans="1:8" s="12" customFormat="1" ht="13.5" customHeight="1" x14ac:dyDescent="0.25">
      <c r="A111" s="420" t="s">
        <v>217</v>
      </c>
      <c r="B111" s="420"/>
      <c r="C111" s="420"/>
      <c r="D111" s="420"/>
      <c r="E111" s="420"/>
      <c r="F111" s="420"/>
      <c r="G111" s="420"/>
      <c r="H111" s="420"/>
    </row>
    <row r="112" spans="1:8" s="12" customFormat="1" ht="35.25" customHeight="1" x14ac:dyDescent="0.2">
      <c r="A112" s="125"/>
      <c r="B112" s="369" t="s">
        <v>218</v>
      </c>
      <c r="C112" s="6">
        <v>25179</v>
      </c>
      <c r="D112" s="10" t="s">
        <v>219</v>
      </c>
      <c r="E112" s="350">
        <v>23</v>
      </c>
      <c r="F112" s="6">
        <v>40252</v>
      </c>
      <c r="G112" s="10" t="s">
        <v>220</v>
      </c>
      <c r="H112" s="10">
        <v>3</v>
      </c>
    </row>
    <row r="113" spans="1:8" s="12" customFormat="1" ht="15.75" customHeight="1" x14ac:dyDescent="0.2">
      <c r="A113" s="423" t="s">
        <v>221</v>
      </c>
      <c r="B113" s="423"/>
      <c r="C113" s="423"/>
      <c r="D113" s="423"/>
      <c r="E113" s="423"/>
      <c r="F113" s="423"/>
      <c r="G113" s="423"/>
      <c r="H113" s="423"/>
    </row>
    <row r="114" spans="1:8" s="12" customFormat="1" ht="24.75" customHeight="1" x14ac:dyDescent="0.2">
      <c r="A114" s="125"/>
      <c r="B114" s="369" t="s">
        <v>222</v>
      </c>
      <c r="C114" s="6">
        <v>24110</v>
      </c>
      <c r="D114" s="10" t="s">
        <v>176</v>
      </c>
      <c r="E114" s="350">
        <v>23</v>
      </c>
      <c r="F114" s="279">
        <v>40247</v>
      </c>
      <c r="G114" s="10" t="s">
        <v>223</v>
      </c>
      <c r="H114" s="10">
        <v>3</v>
      </c>
    </row>
    <row r="115" spans="1:8" s="336" customFormat="1" ht="24.75" customHeight="1" x14ac:dyDescent="0.2">
      <c r="A115" s="337"/>
      <c r="B115" s="24" t="s">
        <v>3277</v>
      </c>
      <c r="C115" s="285">
        <v>29809</v>
      </c>
      <c r="D115" s="24" t="s">
        <v>194</v>
      </c>
      <c r="E115" s="24">
        <v>13</v>
      </c>
      <c r="F115" s="285">
        <v>42689</v>
      </c>
      <c r="G115" s="24" t="s">
        <v>3276</v>
      </c>
      <c r="H115" s="326">
        <v>3</v>
      </c>
    </row>
    <row r="116" spans="1:8" s="12" customFormat="1" ht="14.25" customHeight="1" x14ac:dyDescent="0.2">
      <c r="A116" s="423" t="s">
        <v>224</v>
      </c>
      <c r="B116" s="423"/>
      <c r="C116" s="423"/>
      <c r="D116" s="423"/>
      <c r="E116" s="423"/>
      <c r="F116" s="423"/>
      <c r="G116" s="423"/>
      <c r="H116" s="423"/>
    </row>
    <row r="117" spans="1:8" s="12" customFormat="1" ht="35.25" customHeight="1" x14ac:dyDescent="0.2">
      <c r="A117" s="125"/>
      <c r="B117" s="369" t="s">
        <v>225</v>
      </c>
      <c r="C117" s="6">
        <v>21189</v>
      </c>
      <c r="D117" s="10" t="s">
        <v>226</v>
      </c>
      <c r="E117" s="350">
        <v>31</v>
      </c>
      <c r="F117" s="6">
        <v>40252</v>
      </c>
      <c r="G117" s="10" t="s">
        <v>227</v>
      </c>
      <c r="H117" s="10">
        <v>3</v>
      </c>
    </row>
    <row r="118" spans="1:8" s="12" customFormat="1" ht="13.5" customHeight="1" x14ac:dyDescent="0.2">
      <c r="A118" s="423" t="s">
        <v>228</v>
      </c>
      <c r="B118" s="423"/>
      <c r="C118" s="423"/>
      <c r="D118" s="423"/>
      <c r="E118" s="423"/>
      <c r="F118" s="423"/>
      <c r="G118" s="423"/>
      <c r="H118" s="423"/>
    </row>
    <row r="119" spans="1:8" s="12" customFormat="1" ht="23.25" customHeight="1" x14ac:dyDescent="0.2">
      <c r="A119" s="125"/>
      <c r="B119" s="369" t="s">
        <v>229</v>
      </c>
      <c r="C119" s="6">
        <v>29482</v>
      </c>
      <c r="D119" s="10" t="s">
        <v>194</v>
      </c>
      <c r="E119" s="350">
        <v>10</v>
      </c>
      <c r="F119" s="6">
        <v>40252</v>
      </c>
      <c r="G119" s="10" t="s">
        <v>230</v>
      </c>
      <c r="H119" s="10">
        <v>3</v>
      </c>
    </row>
    <row r="120" spans="1:8" s="12" customFormat="1" ht="15.75" customHeight="1" x14ac:dyDescent="0.2">
      <c r="A120" s="423" t="s">
        <v>231</v>
      </c>
      <c r="B120" s="423"/>
      <c r="C120" s="423"/>
      <c r="D120" s="423"/>
      <c r="E120" s="423"/>
      <c r="F120" s="423"/>
      <c r="G120" s="423"/>
      <c r="H120" s="423"/>
    </row>
    <row r="121" spans="1:8" s="12" customFormat="1" ht="42.75" customHeight="1" x14ac:dyDescent="0.2">
      <c r="A121" s="125"/>
      <c r="B121" s="369" t="s">
        <v>3302</v>
      </c>
      <c r="C121" s="6" t="s">
        <v>3303</v>
      </c>
      <c r="D121" s="10" t="s">
        <v>232</v>
      </c>
      <c r="E121" s="350">
        <v>35</v>
      </c>
      <c r="F121" s="279" t="s">
        <v>3304</v>
      </c>
      <c r="G121" s="10" t="s">
        <v>3305</v>
      </c>
      <c r="H121" s="10">
        <v>3</v>
      </c>
    </row>
    <row r="122" spans="1:8" s="12" customFormat="1" ht="17.25" customHeight="1" x14ac:dyDescent="0.2">
      <c r="A122" s="423" t="s">
        <v>233</v>
      </c>
      <c r="B122" s="423"/>
      <c r="C122" s="423"/>
      <c r="D122" s="423"/>
      <c r="E122" s="423"/>
      <c r="F122" s="423"/>
      <c r="G122" s="423"/>
      <c r="H122" s="423"/>
    </row>
    <row r="123" spans="1:8" s="12" customFormat="1" ht="31.5" customHeight="1" x14ac:dyDescent="0.2">
      <c r="A123" s="125"/>
      <c r="B123" s="369" t="s">
        <v>234</v>
      </c>
      <c r="C123" s="6">
        <v>29210</v>
      </c>
      <c r="D123" s="10" t="s">
        <v>235</v>
      </c>
      <c r="E123" s="350">
        <v>11</v>
      </c>
      <c r="F123" s="6">
        <v>40249</v>
      </c>
      <c r="G123" s="10" t="s">
        <v>236</v>
      </c>
      <c r="H123" s="10">
        <v>3</v>
      </c>
    </row>
    <row r="124" spans="1:8" s="12" customFormat="1" ht="39" customHeight="1" x14ac:dyDescent="0.2">
      <c r="A124" s="125"/>
      <c r="B124" s="369" t="s">
        <v>237</v>
      </c>
      <c r="C124" s="6">
        <v>29586</v>
      </c>
      <c r="D124" s="10" t="s">
        <v>238</v>
      </c>
      <c r="E124" s="350">
        <v>8</v>
      </c>
      <c r="F124" s="6">
        <v>40249</v>
      </c>
      <c r="G124" s="10" t="s">
        <v>236</v>
      </c>
      <c r="H124" s="10">
        <v>3</v>
      </c>
    </row>
    <row r="125" spans="1:8" s="12" customFormat="1" ht="27.75" customHeight="1" x14ac:dyDescent="0.2">
      <c r="A125" s="125"/>
      <c r="B125" s="369" t="s">
        <v>239</v>
      </c>
      <c r="C125" s="6">
        <v>27892</v>
      </c>
      <c r="D125" s="10" t="s">
        <v>240</v>
      </c>
      <c r="E125" s="350">
        <v>4</v>
      </c>
      <c r="F125" s="6">
        <v>40249</v>
      </c>
      <c r="G125" s="10" t="s">
        <v>241</v>
      </c>
      <c r="H125" s="10">
        <v>3</v>
      </c>
    </row>
    <row r="126" spans="1:8" s="12" customFormat="1" ht="24" customHeight="1" x14ac:dyDescent="0.2">
      <c r="A126" s="125"/>
      <c r="B126" s="369" t="s">
        <v>242</v>
      </c>
      <c r="C126" s="6">
        <v>25460</v>
      </c>
      <c r="D126" s="10" t="s">
        <v>243</v>
      </c>
      <c r="E126" s="350">
        <v>19</v>
      </c>
      <c r="F126" s="6">
        <v>40249</v>
      </c>
      <c r="G126" s="10" t="s">
        <v>241</v>
      </c>
      <c r="H126" s="10">
        <v>3</v>
      </c>
    </row>
    <row r="127" spans="1:8" s="12" customFormat="1" ht="38.25" customHeight="1" x14ac:dyDescent="0.2">
      <c r="A127" s="125"/>
      <c r="B127" s="369" t="s">
        <v>244</v>
      </c>
      <c r="C127" s="6">
        <v>30651</v>
      </c>
      <c r="D127" s="10" t="s">
        <v>245</v>
      </c>
      <c r="E127" s="350">
        <v>4</v>
      </c>
      <c r="F127" s="6">
        <v>40385</v>
      </c>
      <c r="G127" s="10" t="s">
        <v>241</v>
      </c>
      <c r="H127" s="10">
        <v>3</v>
      </c>
    </row>
    <row r="128" spans="1:8" s="12" customFormat="1" ht="54.75" customHeight="1" x14ac:dyDescent="0.2">
      <c r="A128" s="126"/>
      <c r="B128" s="369" t="s">
        <v>246</v>
      </c>
      <c r="C128" s="279">
        <v>32546</v>
      </c>
      <c r="D128" s="10" t="s">
        <v>247</v>
      </c>
      <c r="E128" s="358">
        <v>2</v>
      </c>
      <c r="F128" s="279">
        <v>41591</v>
      </c>
      <c r="G128" s="10" t="s">
        <v>241</v>
      </c>
      <c r="H128" s="10">
        <v>3</v>
      </c>
    </row>
    <row r="129" spans="1:8" s="12" customFormat="1" ht="54.75" customHeight="1" x14ac:dyDescent="0.2">
      <c r="A129" s="126"/>
      <c r="B129" s="369" t="s">
        <v>248</v>
      </c>
      <c r="C129" s="279">
        <v>32799</v>
      </c>
      <c r="D129" s="10" t="s">
        <v>247</v>
      </c>
      <c r="E129" s="358">
        <v>2</v>
      </c>
      <c r="F129" s="279">
        <v>41591</v>
      </c>
      <c r="G129" s="10" t="s">
        <v>241</v>
      </c>
      <c r="H129" s="10">
        <v>3</v>
      </c>
    </row>
    <row r="130" spans="1:8" s="12" customFormat="1" ht="27" customHeight="1" x14ac:dyDescent="0.2">
      <c r="A130" s="125"/>
      <c r="B130" s="369" t="s">
        <v>249</v>
      </c>
      <c r="C130" s="6">
        <v>23974</v>
      </c>
      <c r="D130" s="10" t="s">
        <v>250</v>
      </c>
      <c r="E130" s="350">
        <v>24</v>
      </c>
      <c r="F130" s="6">
        <v>42051</v>
      </c>
      <c r="G130" s="10" t="s">
        <v>251</v>
      </c>
      <c r="H130" s="10">
        <v>3</v>
      </c>
    </row>
    <row r="131" spans="1:8" s="12" customFormat="1" ht="42" customHeight="1" x14ac:dyDescent="0.2">
      <c r="A131" s="125"/>
      <c r="B131" s="369" t="s">
        <v>252</v>
      </c>
      <c r="C131" s="6">
        <v>30574</v>
      </c>
      <c r="D131" s="10" t="s">
        <v>253</v>
      </c>
      <c r="E131" s="350">
        <v>8</v>
      </c>
      <c r="F131" s="6">
        <v>42051</v>
      </c>
      <c r="G131" s="10" t="s">
        <v>254</v>
      </c>
      <c r="H131" s="10">
        <v>3</v>
      </c>
    </row>
    <row r="132" spans="1:8" s="12" customFormat="1" ht="32.25" customHeight="1" x14ac:dyDescent="0.25">
      <c r="A132" s="433" t="s">
        <v>3278</v>
      </c>
      <c r="B132" s="433"/>
      <c r="C132" s="433"/>
      <c r="D132" s="433"/>
      <c r="E132" s="433"/>
      <c r="F132" s="433"/>
      <c r="G132" s="433"/>
      <c r="H132" s="433"/>
    </row>
    <row r="133" spans="1:8" s="12" customFormat="1" ht="15" customHeight="1" x14ac:dyDescent="0.25">
      <c r="A133" s="419" t="s">
        <v>255</v>
      </c>
      <c r="B133" s="419"/>
      <c r="C133" s="419"/>
      <c r="D133" s="419"/>
      <c r="E133" s="419"/>
      <c r="F133" s="419"/>
      <c r="G133" s="419"/>
      <c r="H133" s="419"/>
    </row>
    <row r="134" spans="1:8" s="12" customFormat="1" ht="15" customHeight="1" x14ac:dyDescent="0.25">
      <c r="A134" s="432" t="s">
        <v>3340</v>
      </c>
      <c r="B134" s="432"/>
      <c r="C134" s="432"/>
      <c r="D134" s="432"/>
      <c r="E134" s="432"/>
      <c r="F134" s="432"/>
      <c r="G134" s="432"/>
      <c r="H134" s="432"/>
    </row>
    <row r="135" spans="1:8" s="12" customFormat="1" ht="39.75" customHeight="1" x14ac:dyDescent="0.25">
      <c r="A135" s="127"/>
      <c r="B135" s="251" t="s">
        <v>256</v>
      </c>
      <c r="C135" s="252">
        <v>26763</v>
      </c>
      <c r="D135" s="251" t="s">
        <v>257</v>
      </c>
      <c r="E135" s="253" t="s">
        <v>258</v>
      </c>
      <c r="F135" s="252">
        <v>41388</v>
      </c>
      <c r="G135" s="251" t="s">
        <v>3424</v>
      </c>
      <c r="H135" s="17">
        <v>4</v>
      </c>
    </row>
    <row r="136" spans="1:8" s="12" customFormat="1" ht="26.25" customHeight="1" x14ac:dyDescent="0.25">
      <c r="A136" s="127"/>
      <c r="B136" s="251" t="s">
        <v>259</v>
      </c>
      <c r="C136" s="285">
        <v>30384</v>
      </c>
      <c r="D136" s="315" t="s">
        <v>260</v>
      </c>
      <c r="E136" s="79" t="s">
        <v>167</v>
      </c>
      <c r="F136" s="285">
        <v>41388</v>
      </c>
      <c r="G136" s="315" t="s">
        <v>3237</v>
      </c>
      <c r="H136" s="17">
        <v>4</v>
      </c>
    </row>
    <row r="137" spans="1:8" s="12" customFormat="1" ht="39.75" customHeight="1" x14ac:dyDescent="0.25">
      <c r="A137" s="127"/>
      <c r="B137" s="251" t="s">
        <v>265</v>
      </c>
      <c r="C137" s="285">
        <v>27590</v>
      </c>
      <c r="D137" s="315" t="s">
        <v>266</v>
      </c>
      <c r="E137" s="79" t="s">
        <v>93</v>
      </c>
      <c r="F137" s="285">
        <v>41388</v>
      </c>
      <c r="G137" s="315" t="s">
        <v>3236</v>
      </c>
      <c r="H137" s="17">
        <v>4</v>
      </c>
    </row>
    <row r="138" spans="1:8" s="12" customFormat="1" ht="27.75" customHeight="1" x14ac:dyDescent="0.25">
      <c r="A138" s="127"/>
      <c r="B138" s="251" t="s">
        <v>267</v>
      </c>
      <c r="C138" s="285">
        <v>33375</v>
      </c>
      <c r="D138" s="315" t="s">
        <v>268</v>
      </c>
      <c r="E138" s="79" t="s">
        <v>269</v>
      </c>
      <c r="F138" s="285">
        <v>42052</v>
      </c>
      <c r="G138" s="315" t="s">
        <v>3235</v>
      </c>
      <c r="H138" s="17">
        <v>4</v>
      </c>
    </row>
    <row r="139" spans="1:8" s="12" customFormat="1" ht="29.25" customHeight="1" x14ac:dyDescent="0.25">
      <c r="A139" s="127"/>
      <c r="B139" s="251" t="s">
        <v>272</v>
      </c>
      <c r="C139" s="285">
        <v>24283</v>
      </c>
      <c r="D139" s="315" t="s">
        <v>273</v>
      </c>
      <c r="E139" s="79" t="s">
        <v>274</v>
      </c>
      <c r="F139" s="285">
        <v>41388</v>
      </c>
      <c r="G139" s="315" t="s">
        <v>277</v>
      </c>
      <c r="H139" s="17">
        <v>4</v>
      </c>
    </row>
    <row r="140" spans="1:8" s="12" customFormat="1" ht="25.5" customHeight="1" x14ac:dyDescent="0.25">
      <c r="A140" s="127"/>
      <c r="B140" s="369" t="s">
        <v>275</v>
      </c>
      <c r="C140" s="285">
        <v>32021</v>
      </c>
      <c r="D140" s="31" t="s">
        <v>276</v>
      </c>
      <c r="E140" s="79" t="s">
        <v>163</v>
      </c>
      <c r="F140" s="285">
        <v>41388</v>
      </c>
      <c r="G140" s="31" t="s">
        <v>277</v>
      </c>
      <c r="H140" s="17">
        <v>4</v>
      </c>
    </row>
    <row r="141" spans="1:8" s="12" customFormat="1" ht="29.25" customHeight="1" x14ac:dyDescent="0.25">
      <c r="A141" s="127"/>
      <c r="B141" s="369" t="s">
        <v>278</v>
      </c>
      <c r="C141" s="285">
        <v>30256</v>
      </c>
      <c r="D141" s="31" t="s">
        <v>260</v>
      </c>
      <c r="E141" s="79" t="s">
        <v>167</v>
      </c>
      <c r="F141" s="285">
        <v>41388</v>
      </c>
      <c r="G141" s="31" t="s">
        <v>279</v>
      </c>
      <c r="H141" s="17">
        <v>4</v>
      </c>
    </row>
    <row r="142" spans="1:8" s="12" customFormat="1" ht="39.75" customHeight="1" x14ac:dyDescent="0.25">
      <c r="A142" s="127"/>
      <c r="B142" s="369" t="s">
        <v>280</v>
      </c>
      <c r="C142" s="285">
        <v>30655</v>
      </c>
      <c r="D142" s="31" t="s">
        <v>260</v>
      </c>
      <c r="E142" s="79" t="s">
        <v>167</v>
      </c>
      <c r="F142" s="285">
        <v>41388</v>
      </c>
      <c r="G142" s="31" t="s">
        <v>279</v>
      </c>
      <c r="H142" s="17">
        <v>4</v>
      </c>
    </row>
    <row r="143" spans="1:8" s="12" customFormat="1" ht="25.5" customHeight="1" x14ac:dyDescent="0.25">
      <c r="A143" s="127"/>
      <c r="B143" s="251" t="s">
        <v>281</v>
      </c>
      <c r="C143" s="252">
        <v>30922</v>
      </c>
      <c r="D143" s="251" t="s">
        <v>263</v>
      </c>
      <c r="E143" s="253" t="s">
        <v>264</v>
      </c>
      <c r="F143" s="252">
        <v>41388</v>
      </c>
      <c r="G143" s="251" t="s">
        <v>3425</v>
      </c>
      <c r="H143" s="17">
        <v>4</v>
      </c>
    </row>
    <row r="144" spans="1:8" s="12" customFormat="1" ht="37.5" customHeight="1" x14ac:dyDescent="0.25">
      <c r="A144" s="127"/>
      <c r="B144" s="251" t="s">
        <v>3243</v>
      </c>
      <c r="C144" s="285">
        <v>30458</v>
      </c>
      <c r="D144" s="315" t="s">
        <v>260</v>
      </c>
      <c r="E144" s="79" t="s">
        <v>167</v>
      </c>
      <c r="F144" s="285">
        <v>41388</v>
      </c>
      <c r="G144" s="315" t="s">
        <v>3242</v>
      </c>
      <c r="H144" s="17">
        <v>4</v>
      </c>
    </row>
    <row r="145" spans="1:8" s="12" customFormat="1" ht="39" customHeight="1" x14ac:dyDescent="0.25">
      <c r="A145" s="127"/>
      <c r="B145" s="251" t="s">
        <v>284</v>
      </c>
      <c r="C145" s="285">
        <v>21892</v>
      </c>
      <c r="D145" s="315" t="s">
        <v>285</v>
      </c>
      <c r="E145" s="79" t="s">
        <v>286</v>
      </c>
      <c r="F145" s="285">
        <v>41445</v>
      </c>
      <c r="G145" s="315" t="s">
        <v>3238</v>
      </c>
      <c r="H145" s="17">
        <v>4</v>
      </c>
    </row>
    <row r="146" spans="1:8" s="12" customFormat="1" ht="39.75" customHeight="1" x14ac:dyDescent="0.25">
      <c r="A146" s="127"/>
      <c r="B146" s="369" t="s">
        <v>287</v>
      </c>
      <c r="C146" s="285">
        <v>22020</v>
      </c>
      <c r="D146" s="31" t="s">
        <v>288</v>
      </c>
      <c r="E146" s="79" t="s">
        <v>289</v>
      </c>
      <c r="F146" s="285">
        <v>41390</v>
      </c>
      <c r="G146" s="31" t="s">
        <v>290</v>
      </c>
      <c r="H146" s="17">
        <v>4</v>
      </c>
    </row>
    <row r="147" spans="1:8" s="12" customFormat="1" ht="39" customHeight="1" x14ac:dyDescent="0.25">
      <c r="A147" s="127"/>
      <c r="B147" s="251" t="s">
        <v>291</v>
      </c>
      <c r="C147" s="252">
        <v>30111</v>
      </c>
      <c r="D147" s="251" t="s">
        <v>260</v>
      </c>
      <c r="E147" s="253" t="s">
        <v>167</v>
      </c>
      <c r="F147" s="252">
        <v>41390</v>
      </c>
      <c r="G147" s="251" t="s">
        <v>3426</v>
      </c>
      <c r="H147" s="17">
        <v>4</v>
      </c>
    </row>
    <row r="148" spans="1:8" s="12" customFormat="1" ht="40.5" customHeight="1" x14ac:dyDescent="0.25">
      <c r="A148" s="127"/>
      <c r="B148" s="369" t="s">
        <v>292</v>
      </c>
      <c r="C148" s="285">
        <v>29479</v>
      </c>
      <c r="D148" s="31" t="s">
        <v>261</v>
      </c>
      <c r="E148" s="79" t="s">
        <v>262</v>
      </c>
      <c r="F148" s="285">
        <v>41389</v>
      </c>
      <c r="G148" s="31" t="s">
        <v>293</v>
      </c>
      <c r="H148" s="17">
        <v>4</v>
      </c>
    </row>
    <row r="149" spans="1:8" s="12" customFormat="1" ht="30.75" customHeight="1" x14ac:dyDescent="0.25">
      <c r="A149" s="127"/>
      <c r="B149" s="251" t="s">
        <v>294</v>
      </c>
      <c r="C149" s="252">
        <v>23240</v>
      </c>
      <c r="D149" s="251" t="s">
        <v>295</v>
      </c>
      <c r="E149" s="253" t="s">
        <v>296</v>
      </c>
      <c r="F149" s="252">
        <v>41389</v>
      </c>
      <c r="G149" s="251" t="s">
        <v>283</v>
      </c>
      <c r="H149" s="17">
        <v>4</v>
      </c>
    </row>
    <row r="150" spans="1:8" s="12" customFormat="1" ht="39" customHeight="1" x14ac:dyDescent="0.25">
      <c r="A150" s="127"/>
      <c r="B150" s="369" t="s">
        <v>297</v>
      </c>
      <c r="C150" s="285">
        <v>24092</v>
      </c>
      <c r="D150" s="31" t="s">
        <v>298</v>
      </c>
      <c r="E150" s="79" t="s">
        <v>299</v>
      </c>
      <c r="F150" s="285"/>
      <c r="G150" s="31" t="s">
        <v>277</v>
      </c>
      <c r="H150" s="17">
        <v>4</v>
      </c>
    </row>
    <row r="151" spans="1:8" s="12" customFormat="1" ht="33" customHeight="1" x14ac:dyDescent="0.25">
      <c r="A151" s="127"/>
      <c r="B151" s="369" t="s">
        <v>301</v>
      </c>
      <c r="C151" s="285">
        <v>26539</v>
      </c>
      <c r="D151" s="31" t="s">
        <v>282</v>
      </c>
      <c r="E151" s="79" t="s">
        <v>150</v>
      </c>
      <c r="F151" s="285">
        <v>41590</v>
      </c>
      <c r="G151" s="31" t="s">
        <v>302</v>
      </c>
      <c r="H151" s="17">
        <v>4</v>
      </c>
    </row>
    <row r="152" spans="1:8" s="12" customFormat="1" ht="28.5" customHeight="1" x14ac:dyDescent="0.25">
      <c r="A152" s="127"/>
      <c r="B152" s="369" t="s">
        <v>304</v>
      </c>
      <c r="C152" s="285">
        <v>29625</v>
      </c>
      <c r="D152" s="31" t="s">
        <v>305</v>
      </c>
      <c r="E152" s="79" t="s">
        <v>165</v>
      </c>
      <c r="F152" s="285">
        <v>41388</v>
      </c>
      <c r="G152" s="31" t="s">
        <v>306</v>
      </c>
      <c r="H152" s="17">
        <v>4</v>
      </c>
    </row>
    <row r="153" spans="1:8" s="12" customFormat="1" ht="39.75" customHeight="1" x14ac:dyDescent="0.25">
      <c r="A153" s="127"/>
      <c r="B153" s="251" t="s">
        <v>307</v>
      </c>
      <c r="C153" s="285">
        <v>29892</v>
      </c>
      <c r="D153" s="315" t="s">
        <v>261</v>
      </c>
      <c r="E153" s="79" t="s">
        <v>262</v>
      </c>
      <c r="F153" s="285">
        <v>41389</v>
      </c>
      <c r="G153" s="315" t="s">
        <v>3239</v>
      </c>
      <c r="H153" s="17">
        <v>4</v>
      </c>
    </row>
    <row r="154" spans="1:8" s="12" customFormat="1" ht="36.75" customHeight="1" x14ac:dyDescent="0.25">
      <c r="A154" s="127"/>
      <c r="B154" s="369" t="s">
        <v>308</v>
      </c>
      <c r="C154" s="285">
        <v>18080</v>
      </c>
      <c r="D154" s="31" t="s">
        <v>309</v>
      </c>
      <c r="E154" s="79" t="s">
        <v>310</v>
      </c>
      <c r="F154" s="285">
        <v>42102</v>
      </c>
      <c r="G154" s="31" t="s">
        <v>311</v>
      </c>
      <c r="H154" s="17">
        <v>4</v>
      </c>
    </row>
    <row r="155" spans="1:8" s="12" customFormat="1" ht="27.75" customHeight="1" x14ac:dyDescent="0.25">
      <c r="A155" s="127"/>
      <c r="B155" s="251" t="s">
        <v>312</v>
      </c>
      <c r="C155" s="252">
        <v>26706</v>
      </c>
      <c r="D155" s="251" t="s">
        <v>282</v>
      </c>
      <c r="E155" s="253" t="s">
        <v>150</v>
      </c>
      <c r="F155" s="252">
        <v>41590</v>
      </c>
      <c r="G155" s="251" t="s">
        <v>3045</v>
      </c>
      <c r="H155" s="17">
        <v>4</v>
      </c>
    </row>
    <row r="156" spans="1:8" s="12" customFormat="1" ht="32.25" customHeight="1" x14ac:dyDescent="0.25">
      <c r="A156" s="127"/>
      <c r="B156" s="369" t="s">
        <v>314</v>
      </c>
      <c r="C156" s="285">
        <v>18415</v>
      </c>
      <c r="D156" s="31" t="s">
        <v>315</v>
      </c>
      <c r="E156" s="79" t="s">
        <v>316</v>
      </c>
      <c r="F156" s="285">
        <v>41393</v>
      </c>
      <c r="G156" s="31" t="s">
        <v>277</v>
      </c>
      <c r="H156" s="17">
        <v>4</v>
      </c>
    </row>
    <row r="157" spans="1:8" s="12" customFormat="1" ht="45.75" customHeight="1" x14ac:dyDescent="0.25">
      <c r="A157" s="127"/>
      <c r="B157" s="369" t="s">
        <v>317</v>
      </c>
      <c r="C157" s="285">
        <v>26303</v>
      </c>
      <c r="D157" s="31" t="s">
        <v>318</v>
      </c>
      <c r="E157" s="79" t="s">
        <v>319</v>
      </c>
      <c r="F157" s="285">
        <v>41390</v>
      </c>
      <c r="G157" s="31" t="s">
        <v>277</v>
      </c>
      <c r="H157" s="17">
        <v>4</v>
      </c>
    </row>
    <row r="158" spans="1:8" s="12" customFormat="1" ht="39" customHeight="1" x14ac:dyDescent="0.25">
      <c r="A158" s="127"/>
      <c r="B158" s="251" t="s">
        <v>320</v>
      </c>
      <c r="C158" s="285">
        <v>30201</v>
      </c>
      <c r="D158" s="315" t="s">
        <v>260</v>
      </c>
      <c r="E158" s="79" t="s">
        <v>167</v>
      </c>
      <c r="F158" s="285">
        <v>41390</v>
      </c>
      <c r="G158" s="315" t="s">
        <v>3240</v>
      </c>
      <c r="H158" s="17">
        <v>4</v>
      </c>
    </row>
    <row r="159" spans="1:8" s="12" customFormat="1" ht="33" customHeight="1" x14ac:dyDescent="0.25">
      <c r="A159" s="127"/>
      <c r="B159" s="369" t="s">
        <v>321</v>
      </c>
      <c r="C159" s="285">
        <v>18801</v>
      </c>
      <c r="D159" s="31" t="s">
        <v>322</v>
      </c>
      <c r="E159" s="79" t="s">
        <v>323</v>
      </c>
      <c r="F159" s="285">
        <v>41390</v>
      </c>
      <c r="G159" s="31" t="s">
        <v>324</v>
      </c>
      <c r="H159" s="17">
        <v>4</v>
      </c>
    </row>
    <row r="160" spans="1:8" s="12" customFormat="1" ht="26.25" customHeight="1" x14ac:dyDescent="0.25">
      <c r="A160" s="127"/>
      <c r="B160" s="369" t="s">
        <v>325</v>
      </c>
      <c r="C160" s="285">
        <v>29570</v>
      </c>
      <c r="D160" s="31" t="s">
        <v>261</v>
      </c>
      <c r="E160" s="79" t="s">
        <v>262</v>
      </c>
      <c r="F160" s="285">
        <v>41445</v>
      </c>
      <c r="G160" s="31" t="s">
        <v>326</v>
      </c>
      <c r="H160" s="17">
        <v>4</v>
      </c>
    </row>
    <row r="161" spans="1:8" s="12" customFormat="1" ht="41.25" customHeight="1" x14ac:dyDescent="0.25">
      <c r="A161" s="127"/>
      <c r="B161" s="369" t="s">
        <v>327</v>
      </c>
      <c r="C161" s="285">
        <v>25952</v>
      </c>
      <c r="D161" s="31" t="s">
        <v>318</v>
      </c>
      <c r="E161" s="79" t="s">
        <v>319</v>
      </c>
      <c r="F161" s="285">
        <v>41390</v>
      </c>
      <c r="G161" s="31" t="s">
        <v>277</v>
      </c>
      <c r="H161" s="17">
        <v>4</v>
      </c>
    </row>
    <row r="162" spans="1:8" s="12" customFormat="1" ht="46.5" customHeight="1" x14ac:dyDescent="0.25">
      <c r="A162" s="127"/>
      <c r="B162" s="251" t="s">
        <v>328</v>
      </c>
      <c r="C162" s="285">
        <v>30317</v>
      </c>
      <c r="D162" s="315" t="s">
        <v>260</v>
      </c>
      <c r="E162" s="79" t="s">
        <v>167</v>
      </c>
      <c r="F162" s="285">
        <v>41393</v>
      </c>
      <c r="G162" s="315" t="s">
        <v>3241</v>
      </c>
      <c r="H162" s="17">
        <v>4</v>
      </c>
    </row>
    <row r="163" spans="1:8" s="12" customFormat="1" ht="40.5" customHeight="1" x14ac:dyDescent="0.25">
      <c r="A163" s="127"/>
      <c r="B163" s="369" t="s">
        <v>329</v>
      </c>
      <c r="C163" s="285">
        <v>30183</v>
      </c>
      <c r="D163" s="31" t="s">
        <v>261</v>
      </c>
      <c r="E163" s="79" t="s">
        <v>262</v>
      </c>
      <c r="F163" s="285">
        <v>41393</v>
      </c>
      <c r="G163" s="31" t="s">
        <v>330</v>
      </c>
      <c r="H163" s="17">
        <v>4</v>
      </c>
    </row>
    <row r="164" spans="1:8" s="12" customFormat="1" ht="38.25" customHeight="1" x14ac:dyDescent="0.25">
      <c r="A164" s="127"/>
      <c r="B164" s="369" t="s">
        <v>331</v>
      </c>
      <c r="C164" s="285">
        <v>29619</v>
      </c>
      <c r="D164" s="31" t="s">
        <v>305</v>
      </c>
      <c r="E164" s="79" t="s">
        <v>165</v>
      </c>
      <c r="F164" s="285">
        <v>41393</v>
      </c>
      <c r="G164" s="31" t="s">
        <v>332</v>
      </c>
      <c r="H164" s="17">
        <v>4</v>
      </c>
    </row>
    <row r="165" spans="1:8" s="12" customFormat="1" ht="41.25" customHeight="1" x14ac:dyDescent="0.25">
      <c r="A165" s="127"/>
      <c r="B165" s="369" t="s">
        <v>333</v>
      </c>
      <c r="C165" s="285">
        <v>29938</v>
      </c>
      <c r="D165" s="31" t="s">
        <v>261</v>
      </c>
      <c r="E165" s="79" t="s">
        <v>262</v>
      </c>
      <c r="F165" s="285">
        <v>41390</v>
      </c>
      <c r="G165" s="31" t="s">
        <v>334</v>
      </c>
      <c r="H165" s="17">
        <v>4</v>
      </c>
    </row>
    <row r="166" spans="1:8" customFormat="1" ht="41.25" customHeight="1" x14ac:dyDescent="0.25">
      <c r="A166" s="127"/>
      <c r="B166" s="369" t="s">
        <v>3176</v>
      </c>
      <c r="C166" s="285">
        <v>17753</v>
      </c>
      <c r="D166" s="316" t="s">
        <v>349</v>
      </c>
      <c r="E166" s="79" t="s">
        <v>3175</v>
      </c>
      <c r="F166" s="252">
        <v>41390</v>
      </c>
      <c r="G166" s="315" t="s">
        <v>300</v>
      </c>
      <c r="H166" s="316">
        <v>4</v>
      </c>
    </row>
    <row r="167" spans="1:8" customFormat="1" ht="41.25" customHeight="1" x14ac:dyDescent="0.25">
      <c r="A167" s="352"/>
      <c r="B167" s="371" t="s">
        <v>3346</v>
      </c>
      <c r="C167" s="88">
        <v>29088</v>
      </c>
      <c r="D167" s="352" t="s">
        <v>385</v>
      </c>
      <c r="E167" s="352">
        <v>14</v>
      </c>
      <c r="F167" s="371"/>
      <c r="G167" s="352" t="s">
        <v>271</v>
      </c>
      <c r="H167" s="352">
        <v>4</v>
      </c>
    </row>
    <row r="168" spans="1:8" customFormat="1" ht="41.25" customHeight="1" x14ac:dyDescent="0.25">
      <c r="A168" s="352"/>
      <c r="B168" s="371" t="s">
        <v>3345</v>
      </c>
      <c r="C168" s="88">
        <v>28997</v>
      </c>
      <c r="D168" s="352" t="s">
        <v>3344</v>
      </c>
      <c r="E168" s="352" t="s">
        <v>262</v>
      </c>
      <c r="F168" s="252">
        <v>41388</v>
      </c>
      <c r="G168" s="251" t="s">
        <v>3343</v>
      </c>
      <c r="H168" s="352">
        <v>4</v>
      </c>
    </row>
    <row r="169" spans="1:8" customFormat="1" ht="41.25" customHeight="1" x14ac:dyDescent="0.25">
      <c r="A169" s="389"/>
      <c r="B169" s="251" t="s">
        <v>3342</v>
      </c>
      <c r="C169" s="252">
        <v>30765</v>
      </c>
      <c r="D169" s="352" t="s">
        <v>3341</v>
      </c>
      <c r="E169" s="253" t="s">
        <v>264</v>
      </c>
      <c r="F169" s="252"/>
      <c r="G169" s="251" t="s">
        <v>283</v>
      </c>
      <c r="H169" s="352">
        <v>4</v>
      </c>
    </row>
    <row r="170" spans="1:8" ht="14.25" customHeight="1" x14ac:dyDescent="0.25">
      <c r="A170" s="432" t="s">
        <v>336</v>
      </c>
      <c r="B170" s="432"/>
      <c r="C170" s="432"/>
      <c r="D170" s="432"/>
      <c r="E170" s="432"/>
      <c r="F170" s="432"/>
      <c r="G170" s="432"/>
      <c r="H170" s="432"/>
    </row>
    <row r="171" spans="1:8" customFormat="1" ht="40.5" customHeight="1" x14ac:dyDescent="0.25">
      <c r="A171" s="389"/>
      <c r="B171" s="371" t="s">
        <v>3348</v>
      </c>
      <c r="C171" s="88">
        <v>33155</v>
      </c>
      <c r="D171" s="352" t="s">
        <v>3347</v>
      </c>
      <c r="E171" s="352">
        <v>2</v>
      </c>
      <c r="F171" s="88">
        <v>42266</v>
      </c>
      <c r="G171" s="352" t="s">
        <v>337</v>
      </c>
      <c r="H171" s="352">
        <v>4</v>
      </c>
    </row>
    <row r="172" spans="1:8" x14ac:dyDescent="0.25">
      <c r="A172" s="432" t="s">
        <v>338</v>
      </c>
      <c r="B172" s="432"/>
      <c r="C172" s="432"/>
      <c r="D172" s="432"/>
      <c r="E172" s="432"/>
      <c r="F172" s="432"/>
      <c r="G172" s="432"/>
      <c r="H172" s="432"/>
    </row>
    <row r="173" spans="1:8" ht="26.25" customHeight="1" x14ac:dyDescent="0.25">
      <c r="A173" s="17"/>
      <c r="B173" s="377" t="s">
        <v>339</v>
      </c>
      <c r="C173" s="88">
        <v>29568</v>
      </c>
      <c r="D173" s="17" t="s">
        <v>340</v>
      </c>
      <c r="E173" s="352">
        <v>10</v>
      </c>
      <c r="F173" s="88">
        <v>41393</v>
      </c>
      <c r="G173" s="17" t="s">
        <v>341</v>
      </c>
      <c r="H173" s="17">
        <v>4</v>
      </c>
    </row>
    <row r="174" spans="1:8" ht="25.5" x14ac:dyDescent="0.25">
      <c r="A174" s="17"/>
      <c r="B174" s="377" t="s">
        <v>342</v>
      </c>
      <c r="C174" s="88">
        <v>30251</v>
      </c>
      <c r="D174" s="17" t="s">
        <v>343</v>
      </c>
      <c r="E174" s="352">
        <v>10</v>
      </c>
      <c r="F174" s="88">
        <v>41393</v>
      </c>
      <c r="G174" s="17" t="s">
        <v>344</v>
      </c>
      <c r="H174" s="17">
        <v>4</v>
      </c>
    </row>
    <row r="175" spans="1:8" ht="12.75" customHeight="1" x14ac:dyDescent="0.25">
      <c r="A175" s="432" t="s">
        <v>345</v>
      </c>
      <c r="B175" s="432"/>
      <c r="C175" s="432"/>
      <c r="D175" s="432"/>
      <c r="E175" s="432"/>
      <c r="F175" s="432"/>
      <c r="G175" s="432"/>
      <c r="H175" s="432"/>
    </row>
    <row r="176" spans="1:8" ht="36.75" customHeight="1" x14ac:dyDescent="0.25">
      <c r="A176" s="17"/>
      <c r="B176" s="251" t="s">
        <v>346</v>
      </c>
      <c r="C176" s="252">
        <v>30607</v>
      </c>
      <c r="D176" s="251" t="s">
        <v>347</v>
      </c>
      <c r="E176" s="251">
        <v>9</v>
      </c>
      <c r="F176" s="252">
        <v>41394</v>
      </c>
      <c r="G176" s="251" t="s">
        <v>3427</v>
      </c>
      <c r="H176" s="17">
        <v>4</v>
      </c>
    </row>
    <row r="177" spans="1:8" ht="24.75" customHeight="1" x14ac:dyDescent="0.25">
      <c r="A177" s="17"/>
      <c r="B177" s="371" t="s">
        <v>348</v>
      </c>
      <c r="C177" s="88">
        <v>29004</v>
      </c>
      <c r="D177" s="243" t="s">
        <v>349</v>
      </c>
      <c r="E177" s="352">
        <v>10</v>
      </c>
      <c r="F177" s="88">
        <v>41394</v>
      </c>
      <c r="G177" s="243" t="s">
        <v>3046</v>
      </c>
      <c r="H177" s="17">
        <v>4</v>
      </c>
    </row>
    <row r="178" spans="1:8" ht="38.25" x14ac:dyDescent="0.25">
      <c r="A178" s="17"/>
      <c r="B178" s="371" t="s">
        <v>350</v>
      </c>
      <c r="C178" s="88">
        <v>23559</v>
      </c>
      <c r="D178" s="243" t="s">
        <v>351</v>
      </c>
      <c r="E178" s="352">
        <v>22</v>
      </c>
      <c r="F178" s="88">
        <v>41394</v>
      </c>
      <c r="G178" s="243" t="s">
        <v>277</v>
      </c>
      <c r="H178" s="17">
        <v>4</v>
      </c>
    </row>
    <row r="179" spans="1:8" ht="46.5" customHeight="1" x14ac:dyDescent="0.25">
      <c r="A179" s="17"/>
      <c r="B179" s="371" t="s">
        <v>352</v>
      </c>
      <c r="C179" s="88">
        <v>30283</v>
      </c>
      <c r="D179" s="243" t="s">
        <v>260</v>
      </c>
      <c r="E179" s="352">
        <v>7</v>
      </c>
      <c r="F179" s="88">
        <v>41394</v>
      </c>
      <c r="G179" s="243" t="s">
        <v>1078</v>
      </c>
      <c r="H179" s="17">
        <v>4</v>
      </c>
    </row>
    <row r="180" spans="1:8" ht="32.25" customHeight="1" x14ac:dyDescent="0.25">
      <c r="A180" s="17"/>
      <c r="B180" s="377" t="s">
        <v>354</v>
      </c>
      <c r="C180" s="88">
        <v>22514</v>
      </c>
      <c r="D180" s="17" t="s">
        <v>355</v>
      </c>
      <c r="E180" s="352">
        <v>30</v>
      </c>
      <c r="F180" s="88">
        <v>41394</v>
      </c>
      <c r="G180" s="17" t="s">
        <v>356</v>
      </c>
      <c r="H180" s="17">
        <v>4</v>
      </c>
    </row>
    <row r="181" spans="1:8" ht="25.5" x14ac:dyDescent="0.25">
      <c r="A181" s="17"/>
      <c r="B181" s="377" t="s">
        <v>357</v>
      </c>
      <c r="C181" s="88">
        <v>30245</v>
      </c>
      <c r="D181" s="17" t="s">
        <v>340</v>
      </c>
      <c r="E181" s="352">
        <v>7</v>
      </c>
      <c r="F181" s="88">
        <v>41394</v>
      </c>
      <c r="G181" s="17" t="s">
        <v>277</v>
      </c>
      <c r="H181" s="17">
        <v>4</v>
      </c>
    </row>
    <row r="182" spans="1:8" ht="42.75" customHeight="1" x14ac:dyDescent="0.25">
      <c r="A182" s="17"/>
      <c r="B182" s="377" t="s">
        <v>358</v>
      </c>
      <c r="C182" s="88">
        <v>23563</v>
      </c>
      <c r="D182" s="17" t="s">
        <v>359</v>
      </c>
      <c r="E182" s="352">
        <v>26</v>
      </c>
      <c r="F182" s="88">
        <v>41394</v>
      </c>
      <c r="G182" s="17" t="s">
        <v>360</v>
      </c>
      <c r="H182" s="17">
        <v>4</v>
      </c>
    </row>
    <row r="183" spans="1:8" ht="25.5" x14ac:dyDescent="0.25">
      <c r="A183" s="17"/>
      <c r="B183" s="251" t="s">
        <v>361</v>
      </c>
      <c r="C183" s="252">
        <v>29094</v>
      </c>
      <c r="D183" s="251" t="s">
        <v>303</v>
      </c>
      <c r="E183" s="253" t="s">
        <v>262</v>
      </c>
      <c r="F183" s="252">
        <v>41394</v>
      </c>
      <c r="G183" s="251" t="s">
        <v>277</v>
      </c>
      <c r="H183" s="14">
        <v>4</v>
      </c>
    </row>
    <row r="184" spans="1:8" customFormat="1" ht="39" customHeight="1" x14ac:dyDescent="0.25">
      <c r="A184" s="127"/>
      <c r="B184" s="285" t="s">
        <v>3179</v>
      </c>
      <c r="C184" s="285">
        <v>24186</v>
      </c>
      <c r="D184" s="322" t="s">
        <v>3178</v>
      </c>
      <c r="E184" s="79" t="s">
        <v>782</v>
      </c>
      <c r="F184" s="252">
        <v>41394</v>
      </c>
      <c r="G184" s="315" t="s">
        <v>3177</v>
      </c>
      <c r="H184" s="316">
        <v>4</v>
      </c>
    </row>
    <row r="185" spans="1:8" customFormat="1" ht="39" customHeight="1" x14ac:dyDescent="0.25">
      <c r="A185" s="389"/>
      <c r="B185" s="371" t="s">
        <v>3350</v>
      </c>
      <c r="C185" s="88">
        <v>28826</v>
      </c>
      <c r="D185" s="352" t="s">
        <v>3349</v>
      </c>
      <c r="E185" s="352">
        <v>9</v>
      </c>
      <c r="F185" s="88"/>
      <c r="G185" s="352" t="s">
        <v>326</v>
      </c>
      <c r="H185" s="352">
        <v>4</v>
      </c>
    </row>
    <row r="186" spans="1:8" x14ac:dyDescent="0.25">
      <c r="A186" s="421" t="s">
        <v>362</v>
      </c>
      <c r="B186" s="421"/>
      <c r="C186" s="421"/>
      <c r="D186" s="421"/>
      <c r="E186" s="421"/>
      <c r="F186" s="421"/>
      <c r="G186" s="421"/>
      <c r="H186" s="421"/>
    </row>
    <row r="187" spans="1:8" ht="33.75" customHeight="1" x14ac:dyDescent="0.25">
      <c r="A187" s="17"/>
      <c r="B187" s="377" t="s">
        <v>363</v>
      </c>
      <c r="C187" s="281">
        <v>31898</v>
      </c>
      <c r="D187" s="17" t="s">
        <v>364</v>
      </c>
      <c r="E187" s="346">
        <v>3</v>
      </c>
      <c r="F187" s="88">
        <v>41394</v>
      </c>
      <c r="G187" s="14" t="s">
        <v>326</v>
      </c>
      <c r="H187" s="14">
        <v>4</v>
      </c>
    </row>
    <row r="188" spans="1:8" ht="25.5" x14ac:dyDescent="0.25">
      <c r="A188" s="17"/>
      <c r="B188" s="377" t="s">
        <v>365</v>
      </c>
      <c r="C188" s="281">
        <v>32737</v>
      </c>
      <c r="D188" s="17" t="s">
        <v>366</v>
      </c>
      <c r="E188" s="346">
        <v>3</v>
      </c>
      <c r="F188" s="88">
        <v>41394</v>
      </c>
      <c r="G188" s="14" t="s">
        <v>367</v>
      </c>
      <c r="H188" s="14">
        <v>4</v>
      </c>
    </row>
    <row r="189" spans="1:8" ht="38.25" x14ac:dyDescent="0.25">
      <c r="A189" s="17"/>
      <c r="B189" s="377" t="s">
        <v>368</v>
      </c>
      <c r="C189" s="281">
        <v>32712</v>
      </c>
      <c r="D189" s="17" t="s">
        <v>366</v>
      </c>
      <c r="E189" s="346">
        <v>4</v>
      </c>
      <c r="F189" s="88">
        <v>41394</v>
      </c>
      <c r="G189" s="14" t="s">
        <v>369</v>
      </c>
      <c r="H189" s="14">
        <v>4</v>
      </c>
    </row>
    <row r="190" spans="1:8" ht="44.25" customHeight="1" x14ac:dyDescent="0.25">
      <c r="A190" s="17"/>
      <c r="B190" s="291" t="s">
        <v>370</v>
      </c>
      <c r="C190" s="128">
        <v>28543</v>
      </c>
      <c r="D190" s="46" t="s">
        <v>371</v>
      </c>
      <c r="E190" s="129">
        <v>18</v>
      </c>
      <c r="F190" s="130">
        <v>41394</v>
      </c>
      <c r="G190" s="131" t="s">
        <v>372</v>
      </c>
      <c r="H190" s="14">
        <v>4</v>
      </c>
    </row>
    <row r="191" spans="1:8" x14ac:dyDescent="0.25">
      <c r="A191" s="432" t="s">
        <v>373</v>
      </c>
      <c r="B191" s="432"/>
      <c r="C191" s="432"/>
      <c r="D191" s="432"/>
      <c r="E191" s="432"/>
      <c r="F191" s="432"/>
      <c r="G191" s="432"/>
      <c r="H191" s="432"/>
    </row>
    <row r="192" spans="1:8" customFormat="1" ht="39" customHeight="1" x14ac:dyDescent="0.25">
      <c r="A192" s="316"/>
      <c r="B192" s="371" t="s">
        <v>3182</v>
      </c>
      <c r="C192" s="88">
        <v>26528</v>
      </c>
      <c r="D192" s="316" t="s">
        <v>3181</v>
      </c>
      <c r="E192" s="352">
        <v>13</v>
      </c>
      <c r="F192" s="88"/>
      <c r="G192" s="316" t="s">
        <v>3180</v>
      </c>
      <c r="H192" s="314">
        <v>4</v>
      </c>
    </row>
    <row r="193" spans="1:8" x14ac:dyDescent="0.25">
      <c r="A193" s="432" t="s">
        <v>374</v>
      </c>
      <c r="B193" s="432"/>
      <c r="C193" s="432"/>
      <c r="D193" s="432"/>
      <c r="E193" s="432"/>
      <c r="F193" s="432"/>
      <c r="G193" s="432"/>
      <c r="H193" s="432"/>
    </row>
    <row r="194" spans="1:8" ht="42" customHeight="1" x14ac:dyDescent="0.25">
      <c r="A194" s="17"/>
      <c r="B194" s="251" t="s">
        <v>375</v>
      </c>
      <c r="C194" s="342">
        <v>29340</v>
      </c>
      <c r="D194" s="315" t="s">
        <v>261</v>
      </c>
      <c r="E194" s="354">
        <v>9</v>
      </c>
      <c r="F194" s="285">
        <v>41983</v>
      </c>
      <c r="G194" s="315" t="s">
        <v>3244</v>
      </c>
      <c r="H194" s="14">
        <v>4</v>
      </c>
    </row>
    <row r="195" spans="1:8" x14ac:dyDescent="0.25">
      <c r="A195" s="432" t="s">
        <v>377</v>
      </c>
      <c r="B195" s="432"/>
      <c r="C195" s="432"/>
      <c r="D195" s="432"/>
      <c r="E195" s="432"/>
      <c r="F195" s="432"/>
      <c r="G195" s="432"/>
      <c r="H195" s="432"/>
    </row>
    <row r="196" spans="1:8" ht="27" customHeight="1" x14ac:dyDescent="0.25">
      <c r="A196" s="17"/>
      <c r="B196" s="373" t="s">
        <v>378</v>
      </c>
      <c r="C196" s="16">
        <v>18561</v>
      </c>
      <c r="D196" s="17" t="s">
        <v>379</v>
      </c>
      <c r="E196" s="353">
        <v>39</v>
      </c>
      <c r="F196" s="16">
        <v>41386</v>
      </c>
      <c r="G196" s="15" t="s">
        <v>380</v>
      </c>
      <c r="H196" s="15">
        <v>4</v>
      </c>
    </row>
    <row r="197" spans="1:8" ht="25.5" x14ac:dyDescent="0.25">
      <c r="A197" s="17"/>
      <c r="B197" s="373" t="s">
        <v>381</v>
      </c>
      <c r="C197" s="16">
        <v>14000</v>
      </c>
      <c r="D197" s="15" t="s">
        <v>382</v>
      </c>
      <c r="E197" s="353">
        <v>50</v>
      </c>
      <c r="F197" s="16">
        <v>41445</v>
      </c>
      <c r="G197" s="15" t="s">
        <v>383</v>
      </c>
      <c r="H197" s="15">
        <v>4</v>
      </c>
    </row>
    <row r="198" spans="1:8" ht="38.25" x14ac:dyDescent="0.25">
      <c r="A198" s="17"/>
      <c r="B198" s="373" t="s">
        <v>384</v>
      </c>
      <c r="C198" s="16">
        <v>28988</v>
      </c>
      <c r="D198" s="17" t="s">
        <v>385</v>
      </c>
      <c r="E198" s="353">
        <v>10</v>
      </c>
      <c r="F198" s="16">
        <v>41386</v>
      </c>
      <c r="G198" s="15" t="s">
        <v>386</v>
      </c>
      <c r="H198" s="15">
        <v>4</v>
      </c>
    </row>
    <row r="199" spans="1:8" ht="25.5" x14ac:dyDescent="0.25">
      <c r="A199" s="17"/>
      <c r="B199" s="373" t="s">
        <v>387</v>
      </c>
      <c r="C199" s="16">
        <v>21940</v>
      </c>
      <c r="D199" s="15" t="s">
        <v>388</v>
      </c>
      <c r="E199" s="353">
        <v>36</v>
      </c>
      <c r="F199" s="16">
        <v>41386</v>
      </c>
      <c r="G199" s="15" t="s">
        <v>302</v>
      </c>
      <c r="H199" s="15">
        <v>4</v>
      </c>
    </row>
    <row r="200" spans="1:8" ht="38.25" x14ac:dyDescent="0.25">
      <c r="A200" s="17"/>
      <c r="B200" s="373" t="s">
        <v>389</v>
      </c>
      <c r="C200" s="16">
        <v>30497</v>
      </c>
      <c r="D200" s="17" t="s">
        <v>353</v>
      </c>
      <c r="E200" s="353">
        <v>7</v>
      </c>
      <c r="F200" s="16">
        <v>41386</v>
      </c>
      <c r="G200" s="15" t="s">
        <v>390</v>
      </c>
      <c r="H200" s="15">
        <v>4</v>
      </c>
    </row>
    <row r="201" spans="1:8" ht="25.5" x14ac:dyDescent="0.25">
      <c r="A201" s="17"/>
      <c r="B201" s="373" t="s">
        <v>391</v>
      </c>
      <c r="C201" s="16">
        <v>32946</v>
      </c>
      <c r="D201" s="17" t="s">
        <v>392</v>
      </c>
      <c r="E201" s="353">
        <v>4</v>
      </c>
      <c r="F201" s="16">
        <v>41547</v>
      </c>
      <c r="G201" s="15" t="s">
        <v>302</v>
      </c>
      <c r="H201" s="15">
        <v>4</v>
      </c>
    </row>
    <row r="202" spans="1:8" ht="25.5" x14ac:dyDescent="0.25">
      <c r="A202" s="17"/>
      <c r="B202" s="373" t="s">
        <v>393</v>
      </c>
      <c r="C202" s="132">
        <v>33290</v>
      </c>
      <c r="D202" s="31" t="s">
        <v>394</v>
      </c>
      <c r="E202" s="133">
        <v>1</v>
      </c>
      <c r="F202" s="132">
        <v>42102</v>
      </c>
      <c r="G202" s="133" t="s">
        <v>395</v>
      </c>
      <c r="H202" s="15">
        <v>4</v>
      </c>
    </row>
    <row r="203" spans="1:8" ht="25.5" x14ac:dyDescent="0.25">
      <c r="A203" s="17"/>
      <c r="B203" s="292" t="s">
        <v>396</v>
      </c>
      <c r="C203" s="132">
        <v>26891</v>
      </c>
      <c r="D203" s="133" t="s">
        <v>397</v>
      </c>
      <c r="E203" s="133">
        <v>18</v>
      </c>
      <c r="F203" s="132">
        <v>41388</v>
      </c>
      <c r="G203" s="133" t="s">
        <v>398</v>
      </c>
      <c r="H203" s="15">
        <v>4</v>
      </c>
    </row>
    <row r="204" spans="1:8" customFormat="1" ht="25.5" x14ac:dyDescent="0.25">
      <c r="A204" s="330"/>
      <c r="B204" s="371" t="s">
        <v>3185</v>
      </c>
      <c r="C204" s="88">
        <v>34093</v>
      </c>
      <c r="D204" s="322" t="s">
        <v>3184</v>
      </c>
      <c r="E204" s="352">
        <v>6</v>
      </c>
      <c r="F204" s="371"/>
      <c r="G204" s="316" t="s">
        <v>3183</v>
      </c>
      <c r="H204" s="323">
        <v>4</v>
      </c>
    </row>
    <row r="205" spans="1:8" ht="12.75" customHeight="1" x14ac:dyDescent="0.25">
      <c r="A205" s="436" t="s">
        <v>399</v>
      </c>
      <c r="B205" s="437"/>
      <c r="C205" s="437"/>
      <c r="D205" s="437"/>
      <c r="E205" s="437"/>
      <c r="F205" s="437"/>
      <c r="G205" s="437"/>
      <c r="H205" s="438"/>
    </row>
    <row r="206" spans="1:8" ht="25.5" x14ac:dyDescent="0.25">
      <c r="A206" s="17"/>
      <c r="B206" s="84" t="s">
        <v>400</v>
      </c>
      <c r="C206" s="94">
        <v>26466</v>
      </c>
      <c r="D206" s="84" t="s">
        <v>401</v>
      </c>
      <c r="E206" s="84">
        <v>19</v>
      </c>
      <c r="F206" s="94">
        <v>41386</v>
      </c>
      <c r="G206" s="84" t="s">
        <v>3428</v>
      </c>
      <c r="H206" s="15">
        <v>4</v>
      </c>
    </row>
    <row r="207" spans="1:8" ht="38.25" x14ac:dyDescent="0.25">
      <c r="A207" s="17"/>
      <c r="B207" s="373" t="s">
        <v>403</v>
      </c>
      <c r="C207" s="16">
        <v>29252</v>
      </c>
      <c r="D207" s="17" t="s">
        <v>376</v>
      </c>
      <c r="E207" s="353">
        <v>10</v>
      </c>
      <c r="F207" s="16">
        <v>41445</v>
      </c>
      <c r="G207" s="15" t="s">
        <v>402</v>
      </c>
      <c r="H207" s="15">
        <v>4</v>
      </c>
    </row>
    <row r="208" spans="1:8" customFormat="1" ht="39" customHeight="1" x14ac:dyDescent="0.25">
      <c r="A208" s="330"/>
      <c r="B208" s="371" t="s">
        <v>3351</v>
      </c>
      <c r="C208" s="88">
        <v>30782</v>
      </c>
      <c r="D208" s="352" t="s">
        <v>263</v>
      </c>
      <c r="E208" s="352">
        <v>3</v>
      </c>
      <c r="F208" s="88"/>
      <c r="G208" s="352" t="s">
        <v>402</v>
      </c>
      <c r="H208" s="346">
        <v>4</v>
      </c>
    </row>
    <row r="209" spans="1:8" x14ac:dyDescent="0.25">
      <c r="A209" s="432" t="s">
        <v>404</v>
      </c>
      <c r="B209" s="432"/>
      <c r="C209" s="432"/>
      <c r="D209" s="432"/>
      <c r="E209" s="432"/>
      <c r="F209" s="432"/>
      <c r="G209" s="432"/>
      <c r="H209" s="432"/>
    </row>
    <row r="210" spans="1:8" ht="38.25" x14ac:dyDescent="0.25">
      <c r="A210" s="17"/>
      <c r="B210" s="373" t="s">
        <v>405</v>
      </c>
      <c r="C210" s="16">
        <v>22241</v>
      </c>
      <c r="D210" s="15" t="s">
        <v>406</v>
      </c>
      <c r="E210" s="353">
        <v>31</v>
      </c>
      <c r="F210" s="16">
        <v>41386</v>
      </c>
      <c r="G210" s="15" t="s">
        <v>407</v>
      </c>
      <c r="H210" s="15">
        <v>4</v>
      </c>
    </row>
    <row r="211" spans="1:8" ht="38.25" x14ac:dyDescent="0.25">
      <c r="A211" s="17"/>
      <c r="B211" s="373" t="s">
        <v>408</v>
      </c>
      <c r="C211" s="16">
        <v>23931</v>
      </c>
      <c r="D211" s="17" t="s">
        <v>353</v>
      </c>
      <c r="E211" s="353">
        <v>7</v>
      </c>
      <c r="F211" s="16">
        <v>41590</v>
      </c>
      <c r="G211" s="15" t="s">
        <v>407</v>
      </c>
      <c r="H211" s="15">
        <v>4</v>
      </c>
    </row>
    <row r="212" spans="1:8" x14ac:dyDescent="0.25">
      <c r="A212" s="432" t="s">
        <v>409</v>
      </c>
      <c r="B212" s="432"/>
      <c r="C212" s="432"/>
      <c r="D212" s="432"/>
      <c r="E212" s="432"/>
      <c r="F212" s="432"/>
      <c r="G212" s="432"/>
      <c r="H212" s="432"/>
    </row>
    <row r="213" spans="1:8" ht="38.25" x14ac:dyDescent="0.25">
      <c r="A213" s="17"/>
      <c r="B213" s="373" t="s">
        <v>410</v>
      </c>
      <c r="C213" s="16">
        <v>24767</v>
      </c>
      <c r="D213" s="15" t="s">
        <v>411</v>
      </c>
      <c r="E213" s="353">
        <v>35</v>
      </c>
      <c r="F213" s="16">
        <v>41387</v>
      </c>
      <c r="G213" s="15" t="s">
        <v>412</v>
      </c>
      <c r="H213" s="15">
        <v>4</v>
      </c>
    </row>
    <row r="214" spans="1:8" ht="27" customHeight="1" x14ac:dyDescent="0.25">
      <c r="A214" s="17"/>
      <c r="B214" s="373" t="s">
        <v>413</v>
      </c>
      <c r="C214" s="16">
        <v>31429</v>
      </c>
      <c r="D214" s="15" t="s">
        <v>414</v>
      </c>
      <c r="E214" s="353">
        <v>10</v>
      </c>
      <c r="F214" s="16">
        <v>41387</v>
      </c>
      <c r="G214" s="15" t="s">
        <v>415</v>
      </c>
      <c r="H214" s="15">
        <v>4</v>
      </c>
    </row>
    <row r="215" spans="1:8" ht="25.5" x14ac:dyDescent="0.25">
      <c r="A215" s="17"/>
      <c r="B215" s="292" t="s">
        <v>416</v>
      </c>
      <c r="C215" s="132">
        <v>30647</v>
      </c>
      <c r="D215" s="133" t="s">
        <v>417</v>
      </c>
      <c r="E215" s="133">
        <v>7</v>
      </c>
      <c r="F215" s="132"/>
      <c r="G215" s="133" t="s">
        <v>418</v>
      </c>
      <c r="H215" s="15">
        <v>4</v>
      </c>
    </row>
    <row r="216" spans="1:8" customFormat="1" ht="39" customHeight="1" x14ac:dyDescent="0.25">
      <c r="A216" s="390"/>
      <c r="B216" s="163" t="s">
        <v>291</v>
      </c>
      <c r="C216" s="391">
        <v>29991</v>
      </c>
      <c r="D216" s="163" t="s">
        <v>260</v>
      </c>
      <c r="E216" s="392">
        <v>10</v>
      </c>
      <c r="F216" s="391"/>
      <c r="G216" s="84" t="s">
        <v>3352</v>
      </c>
      <c r="H216" s="353">
        <v>4</v>
      </c>
    </row>
    <row r="217" spans="1:8" x14ac:dyDescent="0.25">
      <c r="A217" s="432" t="s">
        <v>419</v>
      </c>
      <c r="B217" s="432"/>
      <c r="C217" s="432"/>
      <c r="D217" s="432"/>
      <c r="E217" s="432"/>
      <c r="F217" s="432"/>
      <c r="G217" s="432"/>
      <c r="H217" s="432"/>
    </row>
    <row r="218" spans="1:8" ht="25.5" x14ac:dyDescent="0.25">
      <c r="A218" s="17"/>
      <c r="B218" s="373" t="s">
        <v>420</v>
      </c>
      <c r="C218" s="16">
        <v>25364</v>
      </c>
      <c r="D218" s="17" t="s">
        <v>421</v>
      </c>
      <c r="E218" s="353">
        <v>19</v>
      </c>
      <c r="F218" s="16">
        <v>41387</v>
      </c>
      <c r="G218" s="15" t="s">
        <v>422</v>
      </c>
      <c r="H218" s="15">
        <v>4</v>
      </c>
    </row>
    <row r="219" spans="1:8" x14ac:dyDescent="0.25">
      <c r="A219" s="432" t="s">
        <v>423</v>
      </c>
      <c r="B219" s="432"/>
      <c r="C219" s="432"/>
      <c r="D219" s="432"/>
      <c r="E219" s="432"/>
      <c r="F219" s="432"/>
      <c r="G219" s="432"/>
      <c r="H219" s="432"/>
    </row>
    <row r="220" spans="1:8" ht="29.25" customHeight="1" x14ac:dyDescent="0.25">
      <c r="A220" s="11"/>
      <c r="B220" s="291" t="s">
        <v>424</v>
      </c>
      <c r="C220" s="130">
        <v>29111</v>
      </c>
      <c r="D220" s="46" t="s">
        <v>303</v>
      </c>
      <c r="E220" s="134">
        <v>5</v>
      </c>
      <c r="F220" s="130">
        <v>41387</v>
      </c>
      <c r="G220" s="15" t="s">
        <v>425</v>
      </c>
      <c r="H220" s="15">
        <v>4</v>
      </c>
    </row>
    <row r="221" spans="1:8" ht="25.5" x14ac:dyDescent="0.25">
      <c r="A221" s="17"/>
      <c r="B221" s="291" t="s">
        <v>426</v>
      </c>
      <c r="C221" s="130">
        <v>21653</v>
      </c>
      <c r="D221" s="46" t="s">
        <v>427</v>
      </c>
      <c r="E221" s="134">
        <v>5</v>
      </c>
      <c r="F221" s="130">
        <v>41387</v>
      </c>
      <c r="G221" s="46" t="s">
        <v>428</v>
      </c>
      <c r="H221" s="15">
        <v>4</v>
      </c>
    </row>
    <row r="222" spans="1:8" ht="38.25" x14ac:dyDescent="0.25">
      <c r="A222" s="17"/>
      <c r="B222" s="373" t="s">
        <v>429</v>
      </c>
      <c r="C222" s="36">
        <v>24132</v>
      </c>
      <c r="D222" s="46" t="s">
        <v>430</v>
      </c>
      <c r="E222" s="134">
        <v>6</v>
      </c>
      <c r="F222" s="36">
        <v>42018</v>
      </c>
      <c r="G222" s="15" t="s">
        <v>425</v>
      </c>
      <c r="H222" s="15">
        <v>4</v>
      </c>
    </row>
    <row r="223" spans="1:8" ht="25.5" x14ac:dyDescent="0.25">
      <c r="A223" s="11"/>
      <c r="B223" s="291" t="s">
        <v>431</v>
      </c>
      <c r="C223" s="130">
        <v>23856</v>
      </c>
      <c r="D223" s="46" t="s">
        <v>432</v>
      </c>
      <c r="E223" s="134">
        <v>13</v>
      </c>
      <c r="F223" s="130">
        <v>41394</v>
      </c>
      <c r="G223" s="15" t="s">
        <v>425</v>
      </c>
      <c r="H223" s="15">
        <v>4</v>
      </c>
    </row>
    <row r="224" spans="1:8" ht="38.25" x14ac:dyDescent="0.25">
      <c r="A224" s="17"/>
      <c r="B224" s="373" t="s">
        <v>433</v>
      </c>
      <c r="C224" s="16">
        <v>26046</v>
      </c>
      <c r="D224" s="46" t="s">
        <v>434</v>
      </c>
      <c r="E224" s="353">
        <v>9</v>
      </c>
      <c r="F224" s="16">
        <v>41800</v>
      </c>
      <c r="G224" s="15" t="s">
        <v>435</v>
      </c>
      <c r="H224" s="15">
        <v>4</v>
      </c>
    </row>
    <row r="225" spans="1:8" customFormat="1" ht="38.25" x14ac:dyDescent="0.25">
      <c r="A225" s="319"/>
      <c r="B225" s="386" t="s">
        <v>3190</v>
      </c>
      <c r="C225" s="130">
        <v>33269</v>
      </c>
      <c r="D225" s="322" t="s">
        <v>3189</v>
      </c>
      <c r="E225" s="134">
        <v>3</v>
      </c>
      <c r="F225" s="130"/>
      <c r="G225" s="323" t="s">
        <v>3188</v>
      </c>
      <c r="H225" s="323">
        <v>4</v>
      </c>
    </row>
    <row r="226" spans="1:8" customFormat="1" ht="38.25" x14ac:dyDescent="0.25">
      <c r="A226" s="316"/>
      <c r="B226" s="386" t="s">
        <v>3187</v>
      </c>
      <c r="C226" s="130">
        <v>30904</v>
      </c>
      <c r="D226" s="322" t="s">
        <v>263</v>
      </c>
      <c r="E226" s="134">
        <v>7</v>
      </c>
      <c r="F226" s="130">
        <v>41684</v>
      </c>
      <c r="G226" s="323" t="s">
        <v>3186</v>
      </c>
      <c r="H226" s="323">
        <v>4</v>
      </c>
    </row>
    <row r="227" spans="1:8" x14ac:dyDescent="0.25">
      <c r="A227" s="432" t="s">
        <v>436</v>
      </c>
      <c r="B227" s="432"/>
      <c r="C227" s="432"/>
      <c r="D227" s="432"/>
      <c r="E227" s="432"/>
      <c r="F227" s="432"/>
      <c r="G227" s="432"/>
      <c r="H227" s="432"/>
    </row>
    <row r="228" spans="1:8" ht="25.5" x14ac:dyDescent="0.25">
      <c r="A228" s="17"/>
      <c r="B228" s="373" t="s">
        <v>437</v>
      </c>
      <c r="C228" s="16">
        <v>27483</v>
      </c>
      <c r="D228" s="15" t="s">
        <v>438</v>
      </c>
      <c r="E228" s="353">
        <v>18</v>
      </c>
      <c r="F228" s="16">
        <v>41388</v>
      </c>
      <c r="G228" s="15" t="s">
        <v>439</v>
      </c>
      <c r="H228" s="15">
        <v>4</v>
      </c>
    </row>
    <row r="229" spans="1:8" x14ac:dyDescent="0.25">
      <c r="A229" s="432" t="s">
        <v>440</v>
      </c>
      <c r="B229" s="432"/>
      <c r="C229" s="432"/>
      <c r="D229" s="432"/>
      <c r="E229" s="432"/>
      <c r="F229" s="432"/>
      <c r="G229" s="432"/>
      <c r="H229" s="432"/>
    </row>
    <row r="230" spans="1:8" ht="25.5" x14ac:dyDescent="0.25">
      <c r="A230" s="17"/>
      <c r="B230" s="373" t="s">
        <v>441</v>
      </c>
      <c r="C230" s="16">
        <v>21462</v>
      </c>
      <c r="D230" s="46" t="s">
        <v>442</v>
      </c>
      <c r="E230" s="353">
        <v>30</v>
      </c>
      <c r="F230" s="16">
        <v>41451</v>
      </c>
      <c r="G230" s="133" t="s">
        <v>443</v>
      </c>
      <c r="H230" s="15">
        <v>4</v>
      </c>
    </row>
    <row r="231" spans="1:8" ht="27.75" customHeight="1" x14ac:dyDescent="0.25">
      <c r="A231" s="434" t="s">
        <v>3353</v>
      </c>
      <c r="B231" s="434"/>
      <c r="C231" s="434"/>
      <c r="D231" s="434"/>
      <c r="E231" s="434"/>
      <c r="F231" s="434"/>
      <c r="G231" s="434"/>
      <c r="H231" s="434"/>
    </row>
    <row r="232" spans="1:8" s="18" customFormat="1" ht="12.75" customHeight="1" x14ac:dyDescent="0.2">
      <c r="A232" s="435" t="s">
        <v>444</v>
      </c>
      <c r="B232" s="435"/>
      <c r="C232" s="435"/>
      <c r="D232" s="435"/>
      <c r="E232" s="435"/>
      <c r="F232" s="435"/>
      <c r="G232" s="435"/>
      <c r="H232" s="435"/>
    </row>
    <row r="233" spans="1:8" s="18" customFormat="1" ht="12.75" customHeight="1" x14ac:dyDescent="0.2">
      <c r="A233" s="439" t="s">
        <v>445</v>
      </c>
      <c r="B233" s="439"/>
      <c r="C233" s="439"/>
      <c r="D233" s="439"/>
      <c r="E233" s="439"/>
      <c r="F233" s="439"/>
      <c r="G233" s="439"/>
      <c r="H233" s="439"/>
    </row>
    <row r="234" spans="1:8" s="18" customFormat="1" ht="35.25" customHeight="1" x14ac:dyDescent="0.2">
      <c r="A234" s="208"/>
      <c r="B234" s="382" t="s">
        <v>2825</v>
      </c>
      <c r="C234" s="36">
        <v>21488</v>
      </c>
      <c r="D234" s="382" t="s">
        <v>3415</v>
      </c>
      <c r="E234" s="37">
        <v>33</v>
      </c>
      <c r="F234" s="272">
        <v>41027</v>
      </c>
      <c r="G234" s="382" t="s">
        <v>3416</v>
      </c>
      <c r="H234" s="208">
        <v>5</v>
      </c>
    </row>
    <row r="235" spans="1:8" s="18" customFormat="1" ht="38.25" x14ac:dyDescent="0.2">
      <c r="A235" s="220"/>
      <c r="B235" s="382" t="s">
        <v>446</v>
      </c>
      <c r="C235" s="36">
        <v>20972</v>
      </c>
      <c r="D235" s="219" t="s">
        <v>2937</v>
      </c>
      <c r="E235" s="37">
        <v>28</v>
      </c>
      <c r="F235" s="36">
        <v>40472</v>
      </c>
      <c r="G235" s="219" t="s">
        <v>2936</v>
      </c>
      <c r="H235" s="10">
        <v>5</v>
      </c>
    </row>
    <row r="236" spans="1:8" s="18" customFormat="1" ht="38.25" x14ac:dyDescent="0.2">
      <c r="A236" s="35"/>
      <c r="B236" s="373" t="s">
        <v>447</v>
      </c>
      <c r="C236" s="36">
        <v>22745</v>
      </c>
      <c r="D236" s="15" t="s">
        <v>3132</v>
      </c>
      <c r="E236" s="37">
        <v>25</v>
      </c>
      <c r="F236" s="272">
        <v>40472</v>
      </c>
      <c r="G236" s="15" t="s">
        <v>448</v>
      </c>
      <c r="H236" s="15">
        <v>5</v>
      </c>
    </row>
    <row r="237" spans="1:8" s="18" customFormat="1" ht="23.25" customHeight="1" x14ac:dyDescent="0.2">
      <c r="A237" s="35"/>
      <c r="B237" s="373" t="s">
        <v>449</v>
      </c>
      <c r="C237" s="36">
        <v>20259</v>
      </c>
      <c r="D237" s="15" t="s">
        <v>450</v>
      </c>
      <c r="E237" s="37">
        <v>31</v>
      </c>
      <c r="F237" s="272">
        <v>40472</v>
      </c>
      <c r="G237" s="15" t="s">
        <v>451</v>
      </c>
      <c r="H237" s="15">
        <v>5</v>
      </c>
    </row>
    <row r="238" spans="1:8" s="18" customFormat="1" ht="38.25" x14ac:dyDescent="0.2">
      <c r="A238" s="35"/>
      <c r="B238" s="373" t="s">
        <v>452</v>
      </c>
      <c r="C238" s="36">
        <v>27703</v>
      </c>
      <c r="D238" s="15" t="s">
        <v>453</v>
      </c>
      <c r="E238" s="37">
        <v>8</v>
      </c>
      <c r="F238" s="272">
        <v>40472</v>
      </c>
      <c r="G238" s="15" t="s">
        <v>454</v>
      </c>
      <c r="H238" s="15">
        <v>5</v>
      </c>
    </row>
    <row r="239" spans="1:8" s="18" customFormat="1" ht="38.25" x14ac:dyDescent="0.2">
      <c r="A239" s="220"/>
      <c r="B239" s="382" t="s">
        <v>2935</v>
      </c>
      <c r="C239" s="36">
        <v>28528</v>
      </c>
      <c r="D239" s="219" t="s">
        <v>455</v>
      </c>
      <c r="E239" s="236">
        <v>13</v>
      </c>
      <c r="F239" s="36">
        <v>41711</v>
      </c>
      <c r="G239" s="220" t="s">
        <v>2934</v>
      </c>
      <c r="H239" s="10">
        <v>5</v>
      </c>
    </row>
    <row r="240" spans="1:8" s="18" customFormat="1" x14ac:dyDescent="0.2">
      <c r="A240" s="439" t="s">
        <v>456</v>
      </c>
      <c r="B240" s="439"/>
      <c r="C240" s="439"/>
      <c r="D240" s="439"/>
      <c r="E240" s="439"/>
      <c r="F240" s="439"/>
      <c r="G240" s="439"/>
      <c r="H240" s="439"/>
    </row>
    <row r="241" spans="1:8" s="18" customFormat="1" ht="25.5" x14ac:dyDescent="0.2">
      <c r="A241" s="35"/>
      <c r="B241" s="295" t="s">
        <v>457</v>
      </c>
      <c r="C241" s="111">
        <v>23815</v>
      </c>
      <c r="D241" s="366" t="s">
        <v>3422</v>
      </c>
      <c r="E241" s="401">
        <v>32</v>
      </c>
      <c r="F241" s="407">
        <v>41548</v>
      </c>
      <c r="G241" s="295" t="s">
        <v>3423</v>
      </c>
      <c r="H241" s="15">
        <v>5</v>
      </c>
    </row>
    <row r="242" spans="1:8" s="18" customFormat="1" x14ac:dyDescent="0.2">
      <c r="A242" s="439" t="s">
        <v>458</v>
      </c>
      <c r="B242" s="439"/>
      <c r="C242" s="439"/>
      <c r="D242" s="439"/>
      <c r="E242" s="439"/>
      <c r="F242" s="439"/>
      <c r="G242" s="439"/>
      <c r="H242" s="439"/>
    </row>
    <row r="243" spans="1:8" s="18" customFormat="1" ht="38.25" x14ac:dyDescent="0.2">
      <c r="A243" s="10"/>
      <c r="B243" s="369" t="s">
        <v>459</v>
      </c>
      <c r="C243" s="279">
        <v>30760</v>
      </c>
      <c r="D243" s="10" t="s">
        <v>460</v>
      </c>
      <c r="E243" s="358">
        <v>6</v>
      </c>
      <c r="F243" s="279">
        <v>41414</v>
      </c>
      <c r="G243" s="10" t="s">
        <v>461</v>
      </c>
      <c r="H243" s="10">
        <v>5</v>
      </c>
    </row>
    <row r="244" spans="1:8" s="18" customFormat="1" ht="38.25" x14ac:dyDescent="0.2">
      <c r="A244" s="10"/>
      <c r="B244" s="369" t="s">
        <v>462</v>
      </c>
      <c r="C244" s="279">
        <v>23353</v>
      </c>
      <c r="D244" s="10" t="s">
        <v>463</v>
      </c>
      <c r="E244" s="358">
        <v>20</v>
      </c>
      <c r="F244" s="279">
        <v>40530</v>
      </c>
      <c r="G244" s="10" t="s">
        <v>464</v>
      </c>
      <c r="H244" s="10">
        <v>5</v>
      </c>
    </row>
    <row r="245" spans="1:8" s="18" customFormat="1" x14ac:dyDescent="0.2">
      <c r="A245" s="439" t="s">
        <v>465</v>
      </c>
      <c r="B245" s="439"/>
      <c r="C245" s="439"/>
      <c r="D245" s="439"/>
      <c r="E245" s="439"/>
      <c r="F245" s="439"/>
      <c r="G245" s="439"/>
      <c r="H245" s="439"/>
    </row>
    <row r="246" spans="1:8" s="18" customFormat="1" ht="24" customHeight="1" x14ac:dyDescent="0.2">
      <c r="A246" s="35"/>
      <c r="B246" s="373" t="s">
        <v>466</v>
      </c>
      <c r="C246" s="36">
        <v>23334</v>
      </c>
      <c r="D246" s="15" t="s">
        <v>298</v>
      </c>
      <c r="E246" s="37">
        <v>19</v>
      </c>
      <c r="F246" s="272">
        <v>38701</v>
      </c>
      <c r="G246" s="15" t="s">
        <v>467</v>
      </c>
      <c r="H246" s="15">
        <v>5</v>
      </c>
    </row>
    <row r="247" spans="1:8" s="77" customFormat="1" ht="38.25" x14ac:dyDescent="0.2">
      <c r="A247" s="350"/>
      <c r="B247" s="365" t="s">
        <v>3332</v>
      </c>
      <c r="C247" s="6">
        <v>21487</v>
      </c>
      <c r="D247" s="345" t="s">
        <v>3333</v>
      </c>
      <c r="E247" s="350">
        <v>32</v>
      </c>
      <c r="F247" s="6">
        <v>40337</v>
      </c>
      <c r="G247" s="350" t="s">
        <v>3334</v>
      </c>
      <c r="H247" s="353">
        <v>5</v>
      </c>
    </row>
    <row r="248" spans="1:8" s="18" customFormat="1" x14ac:dyDescent="0.2">
      <c r="A248" s="439" t="s">
        <v>468</v>
      </c>
      <c r="B248" s="439"/>
      <c r="C248" s="439"/>
      <c r="D248" s="439"/>
      <c r="E248" s="439"/>
      <c r="F248" s="439"/>
      <c r="G248" s="439"/>
      <c r="H248" s="439"/>
    </row>
    <row r="249" spans="1:8" s="18" customFormat="1" ht="25.5" x14ac:dyDescent="0.2">
      <c r="A249" s="35"/>
      <c r="B249" s="373" t="s">
        <v>469</v>
      </c>
      <c r="C249" s="36">
        <v>19567</v>
      </c>
      <c r="D249" s="15" t="s">
        <v>470</v>
      </c>
      <c r="E249" s="37" t="s">
        <v>471</v>
      </c>
      <c r="F249" s="272">
        <v>39564</v>
      </c>
      <c r="G249" s="15" t="s">
        <v>472</v>
      </c>
      <c r="H249" s="15">
        <v>5</v>
      </c>
    </row>
    <row r="250" spans="1:8" s="18" customFormat="1" x14ac:dyDescent="0.2">
      <c r="A250" s="439" t="s">
        <v>473</v>
      </c>
      <c r="B250" s="439"/>
      <c r="C250" s="439"/>
      <c r="D250" s="439"/>
      <c r="E250" s="439"/>
      <c r="F250" s="439"/>
      <c r="G250" s="439"/>
      <c r="H250" s="439"/>
    </row>
    <row r="251" spans="1:8" s="18" customFormat="1" ht="25.5" x14ac:dyDescent="0.2">
      <c r="A251" s="212"/>
      <c r="B251" s="369" t="s">
        <v>474</v>
      </c>
      <c r="C251" s="279">
        <v>29936</v>
      </c>
      <c r="D251" s="214" t="s">
        <v>475</v>
      </c>
      <c r="E251" s="4">
        <v>7</v>
      </c>
      <c r="F251" s="5">
        <v>39823</v>
      </c>
      <c r="G251" s="214" t="s">
        <v>2852</v>
      </c>
      <c r="H251" s="15">
        <v>5</v>
      </c>
    </row>
    <row r="252" spans="1:8" s="18" customFormat="1" ht="38.25" x14ac:dyDescent="0.2">
      <c r="A252" s="212"/>
      <c r="B252" s="369" t="s">
        <v>476</v>
      </c>
      <c r="C252" s="279">
        <v>30447</v>
      </c>
      <c r="D252" s="214" t="s">
        <v>477</v>
      </c>
      <c r="E252" s="4">
        <v>6</v>
      </c>
      <c r="F252" s="5">
        <v>40043</v>
      </c>
      <c r="G252" s="214" t="s">
        <v>2852</v>
      </c>
      <c r="H252" s="15">
        <v>5</v>
      </c>
    </row>
    <row r="253" spans="1:8" s="18" customFormat="1" ht="38.25" x14ac:dyDescent="0.2">
      <c r="A253" s="35"/>
      <c r="B253" s="373" t="s">
        <v>478</v>
      </c>
      <c r="C253" s="36">
        <v>22991</v>
      </c>
      <c r="D253" s="15" t="s">
        <v>298</v>
      </c>
      <c r="E253" s="37">
        <v>29</v>
      </c>
      <c r="F253" s="272">
        <v>41432</v>
      </c>
      <c r="G253" s="15" t="s">
        <v>479</v>
      </c>
      <c r="H253" s="15">
        <v>5</v>
      </c>
    </row>
    <row r="254" spans="1:8" s="18" customFormat="1" ht="25.5" customHeight="1" x14ac:dyDescent="0.2">
      <c r="A254" s="35"/>
      <c r="B254" s="293" t="s">
        <v>480</v>
      </c>
      <c r="C254" s="40">
        <v>20848</v>
      </c>
      <c r="D254" s="39" t="s">
        <v>481</v>
      </c>
      <c r="E254" s="41">
        <v>15</v>
      </c>
      <c r="F254" s="42">
        <v>41526</v>
      </c>
      <c r="G254" s="39" t="s">
        <v>482</v>
      </c>
      <c r="H254" s="39">
        <v>5</v>
      </c>
    </row>
    <row r="255" spans="1:8" s="18" customFormat="1" ht="25.5" x14ac:dyDescent="0.2">
      <c r="A255" s="10"/>
      <c r="B255" s="369" t="s">
        <v>483</v>
      </c>
      <c r="C255" s="6">
        <v>27494</v>
      </c>
      <c r="D255" s="10" t="s">
        <v>484</v>
      </c>
      <c r="E255" s="30" t="s">
        <v>485</v>
      </c>
      <c r="F255" s="285">
        <v>42041</v>
      </c>
      <c r="G255" s="10" t="s">
        <v>486</v>
      </c>
      <c r="H255" s="10">
        <v>5</v>
      </c>
    </row>
    <row r="256" spans="1:8" s="119" customFormat="1" ht="36.75" customHeight="1" x14ac:dyDescent="0.2">
      <c r="A256" s="10"/>
      <c r="B256" s="369" t="s">
        <v>2779</v>
      </c>
      <c r="C256" s="6">
        <v>28638</v>
      </c>
      <c r="D256" s="10" t="s">
        <v>487</v>
      </c>
      <c r="E256" s="30" t="s">
        <v>2523</v>
      </c>
      <c r="F256" s="285">
        <v>42041</v>
      </c>
      <c r="G256" s="10" t="s">
        <v>488</v>
      </c>
      <c r="H256" s="10">
        <v>5</v>
      </c>
    </row>
    <row r="257" spans="1:8" s="18" customFormat="1" x14ac:dyDescent="0.2">
      <c r="A257" s="439" t="s">
        <v>489</v>
      </c>
      <c r="B257" s="439"/>
      <c r="C257" s="439"/>
      <c r="D257" s="439"/>
      <c r="E257" s="439"/>
      <c r="F257" s="439"/>
      <c r="G257" s="439"/>
      <c r="H257" s="439"/>
    </row>
    <row r="258" spans="1:8" s="18" customFormat="1" ht="29.25" customHeight="1" x14ac:dyDescent="0.2">
      <c r="A258" s="35"/>
      <c r="B258" s="373" t="s">
        <v>490</v>
      </c>
      <c r="C258" s="36">
        <v>27099</v>
      </c>
      <c r="D258" s="15" t="s">
        <v>491</v>
      </c>
      <c r="E258" s="37">
        <v>10</v>
      </c>
      <c r="F258" s="272">
        <v>40168</v>
      </c>
      <c r="G258" s="15" t="s">
        <v>492</v>
      </c>
      <c r="H258" s="15">
        <v>5</v>
      </c>
    </row>
    <row r="259" spans="1:8" s="18" customFormat="1" x14ac:dyDescent="0.2">
      <c r="A259" s="439" t="s">
        <v>494</v>
      </c>
      <c r="B259" s="439"/>
      <c r="C259" s="439"/>
      <c r="D259" s="439"/>
      <c r="E259" s="439"/>
      <c r="F259" s="439"/>
      <c r="G259" s="439"/>
      <c r="H259" s="439"/>
    </row>
    <row r="260" spans="1:8" s="18" customFormat="1" ht="25.5" x14ac:dyDescent="0.2">
      <c r="A260" s="35"/>
      <c r="B260" s="373" t="s">
        <v>495</v>
      </c>
      <c r="C260" s="36">
        <v>23409</v>
      </c>
      <c r="D260" s="15" t="s">
        <v>496</v>
      </c>
      <c r="E260" s="37">
        <v>22</v>
      </c>
      <c r="F260" s="272">
        <v>39162</v>
      </c>
      <c r="G260" s="15" t="s">
        <v>497</v>
      </c>
      <c r="H260" s="15">
        <v>5</v>
      </c>
    </row>
    <row r="261" spans="1:8" s="18" customFormat="1" ht="25.5" x14ac:dyDescent="0.2">
      <c r="A261" s="35"/>
      <c r="B261" s="373" t="s">
        <v>498</v>
      </c>
      <c r="C261" s="36">
        <v>17330</v>
      </c>
      <c r="D261" s="15" t="s">
        <v>499</v>
      </c>
      <c r="E261" s="37">
        <v>31</v>
      </c>
      <c r="F261" s="272">
        <v>38656</v>
      </c>
      <c r="G261" s="15" t="s">
        <v>500</v>
      </c>
      <c r="H261" s="15">
        <v>5</v>
      </c>
    </row>
    <row r="262" spans="1:8" s="18" customFormat="1" ht="38.25" x14ac:dyDescent="0.2">
      <c r="A262" s="35"/>
      <c r="B262" s="373" t="s">
        <v>501</v>
      </c>
      <c r="C262" s="36">
        <v>23295</v>
      </c>
      <c r="D262" s="15" t="s">
        <v>502</v>
      </c>
      <c r="E262" s="37" t="s">
        <v>503</v>
      </c>
      <c r="F262" s="272">
        <v>41372</v>
      </c>
      <c r="G262" s="15" t="s">
        <v>504</v>
      </c>
      <c r="H262" s="15">
        <v>5</v>
      </c>
    </row>
    <row r="263" spans="1:8" s="18" customFormat="1" ht="25.5" x14ac:dyDescent="0.2">
      <c r="A263" s="35"/>
      <c r="B263" s="373" t="s">
        <v>505</v>
      </c>
      <c r="C263" s="36">
        <v>22204</v>
      </c>
      <c r="D263" s="15" t="s">
        <v>506</v>
      </c>
      <c r="E263" s="37" t="s">
        <v>503</v>
      </c>
      <c r="F263" s="272">
        <v>41295</v>
      </c>
      <c r="G263" s="15" t="s">
        <v>507</v>
      </c>
      <c r="H263" s="15">
        <v>5</v>
      </c>
    </row>
    <row r="264" spans="1:8" s="18" customFormat="1" x14ac:dyDescent="0.2">
      <c r="A264" s="439" t="s">
        <v>508</v>
      </c>
      <c r="B264" s="439"/>
      <c r="C264" s="439"/>
      <c r="D264" s="439"/>
      <c r="E264" s="439"/>
      <c r="F264" s="439"/>
      <c r="G264" s="439"/>
      <c r="H264" s="439"/>
    </row>
    <row r="265" spans="1:8" s="18" customFormat="1" ht="38.25" x14ac:dyDescent="0.2">
      <c r="A265" s="35"/>
      <c r="B265" s="373" t="s">
        <v>509</v>
      </c>
      <c r="C265" s="36">
        <v>26911</v>
      </c>
      <c r="D265" s="15" t="s">
        <v>510</v>
      </c>
      <c r="E265" s="37">
        <v>15</v>
      </c>
      <c r="F265" s="272">
        <v>38705</v>
      </c>
      <c r="G265" s="15" t="s">
        <v>511</v>
      </c>
      <c r="H265" s="15">
        <v>5</v>
      </c>
    </row>
    <row r="266" spans="1:8" s="18" customFormat="1" x14ac:dyDescent="0.2">
      <c r="A266" s="439" t="s">
        <v>512</v>
      </c>
      <c r="B266" s="439"/>
      <c r="C266" s="439"/>
      <c r="D266" s="439"/>
      <c r="E266" s="439"/>
      <c r="F266" s="439"/>
      <c r="G266" s="439"/>
      <c r="H266" s="439"/>
    </row>
    <row r="267" spans="1:8" s="18" customFormat="1" ht="38.25" x14ac:dyDescent="0.2">
      <c r="A267" s="10"/>
      <c r="B267" s="369" t="s">
        <v>513</v>
      </c>
      <c r="C267" s="279">
        <v>30467</v>
      </c>
      <c r="D267" s="10" t="s">
        <v>514</v>
      </c>
      <c r="E267" s="57">
        <v>6</v>
      </c>
      <c r="F267" s="5">
        <v>42054</v>
      </c>
      <c r="G267" s="10" t="s">
        <v>515</v>
      </c>
      <c r="H267" s="10">
        <v>5</v>
      </c>
    </row>
    <row r="268" spans="1:8" s="18" customFormat="1" ht="38.25" x14ac:dyDescent="0.2">
      <c r="A268" s="35"/>
      <c r="B268" s="373" t="s">
        <v>516</v>
      </c>
      <c r="C268" s="36">
        <v>25652</v>
      </c>
      <c r="D268" s="15" t="s">
        <v>493</v>
      </c>
      <c r="E268" s="37">
        <v>17</v>
      </c>
      <c r="F268" s="272">
        <v>40465</v>
      </c>
      <c r="G268" s="15" t="s">
        <v>517</v>
      </c>
      <c r="H268" s="15">
        <v>5</v>
      </c>
    </row>
    <row r="269" spans="1:8" s="18" customFormat="1" ht="25.5" x14ac:dyDescent="0.2">
      <c r="A269" s="35"/>
      <c r="B269" s="373" t="s">
        <v>518</v>
      </c>
      <c r="C269" s="36">
        <v>24629</v>
      </c>
      <c r="D269" s="15" t="s">
        <v>519</v>
      </c>
      <c r="E269" s="37">
        <v>26</v>
      </c>
      <c r="F269" s="272">
        <v>40465</v>
      </c>
      <c r="G269" s="15" t="s">
        <v>520</v>
      </c>
      <c r="H269" s="15">
        <v>5</v>
      </c>
    </row>
    <row r="270" spans="1:8" s="18" customFormat="1" ht="38.25" x14ac:dyDescent="0.2">
      <c r="A270" s="35"/>
      <c r="B270" s="373" t="s">
        <v>521</v>
      </c>
      <c r="C270" s="36">
        <v>21450</v>
      </c>
      <c r="D270" s="15" t="s">
        <v>522</v>
      </c>
      <c r="E270" s="37">
        <v>29</v>
      </c>
      <c r="F270" s="272">
        <v>40465</v>
      </c>
      <c r="G270" s="15" t="s">
        <v>517</v>
      </c>
      <c r="H270" s="15">
        <v>5</v>
      </c>
    </row>
    <row r="271" spans="1:8" s="18" customFormat="1" ht="38.25" x14ac:dyDescent="0.2">
      <c r="A271" s="35"/>
      <c r="B271" s="365" t="s">
        <v>523</v>
      </c>
      <c r="C271" s="279">
        <v>25392</v>
      </c>
      <c r="D271" s="214" t="s">
        <v>524</v>
      </c>
      <c r="E271" s="135">
        <v>15</v>
      </c>
      <c r="F271" s="5">
        <v>42054</v>
      </c>
      <c r="G271" s="214" t="s">
        <v>2853</v>
      </c>
      <c r="H271" s="10">
        <v>5</v>
      </c>
    </row>
    <row r="272" spans="1:8" s="18" customFormat="1" ht="30.75" customHeight="1" x14ac:dyDescent="0.2">
      <c r="A272" s="35"/>
      <c r="B272" s="369" t="s">
        <v>525</v>
      </c>
      <c r="C272" s="279">
        <v>18264</v>
      </c>
      <c r="D272" s="10" t="s">
        <v>526</v>
      </c>
      <c r="E272" s="57">
        <v>26</v>
      </c>
      <c r="F272" s="5">
        <v>42054</v>
      </c>
      <c r="G272" s="10" t="s">
        <v>527</v>
      </c>
      <c r="H272" s="10">
        <v>5</v>
      </c>
    </row>
    <row r="273" spans="1:8" s="18" customFormat="1" ht="38.25" x14ac:dyDescent="0.2">
      <c r="A273" s="35"/>
      <c r="B273" s="397" t="s">
        <v>528</v>
      </c>
      <c r="C273" s="398" t="s">
        <v>3418</v>
      </c>
      <c r="D273" s="399" t="s">
        <v>3419</v>
      </c>
      <c r="E273" s="400" t="s">
        <v>3420</v>
      </c>
      <c r="F273" s="398">
        <v>42054</v>
      </c>
      <c r="G273" s="399" t="s">
        <v>3421</v>
      </c>
      <c r="H273" s="10">
        <v>5</v>
      </c>
    </row>
    <row r="274" spans="1:8" s="119" customFormat="1" ht="38.25" x14ac:dyDescent="0.2">
      <c r="A274" s="35"/>
      <c r="B274" s="38" t="s">
        <v>529</v>
      </c>
      <c r="C274" s="279">
        <v>19660</v>
      </c>
      <c r="D274" s="214" t="s">
        <v>530</v>
      </c>
      <c r="E274" s="57">
        <v>35</v>
      </c>
      <c r="F274" s="5">
        <v>42054</v>
      </c>
      <c r="G274" s="214" t="s">
        <v>2854</v>
      </c>
      <c r="H274" s="10">
        <v>5</v>
      </c>
    </row>
    <row r="275" spans="1:8" s="18" customFormat="1" ht="25.5" x14ac:dyDescent="0.2">
      <c r="A275" s="35"/>
      <c r="B275" s="373" t="s">
        <v>531</v>
      </c>
      <c r="C275" s="36">
        <v>26174</v>
      </c>
      <c r="D275" s="15" t="s">
        <v>532</v>
      </c>
      <c r="E275" s="37">
        <v>19</v>
      </c>
      <c r="F275" s="272">
        <v>40465</v>
      </c>
      <c r="G275" s="15" t="s">
        <v>533</v>
      </c>
      <c r="H275" s="15">
        <v>5</v>
      </c>
    </row>
    <row r="276" spans="1:8" s="18" customFormat="1" x14ac:dyDescent="0.2">
      <c r="A276" s="439" t="s">
        <v>535</v>
      </c>
      <c r="B276" s="439"/>
      <c r="C276" s="439"/>
      <c r="D276" s="439"/>
      <c r="E276" s="439"/>
      <c r="F276" s="439"/>
      <c r="G276" s="439"/>
      <c r="H276" s="439"/>
    </row>
    <row r="277" spans="1:8" s="18" customFormat="1" ht="38.25" x14ac:dyDescent="0.2">
      <c r="A277" s="11"/>
      <c r="B277" s="293" t="s">
        <v>536</v>
      </c>
      <c r="C277" s="40">
        <v>24440</v>
      </c>
      <c r="D277" s="39" t="s">
        <v>537</v>
      </c>
      <c r="E277" s="41">
        <v>14</v>
      </c>
      <c r="F277" s="42">
        <v>40430</v>
      </c>
      <c r="G277" s="39" t="s">
        <v>538</v>
      </c>
      <c r="H277" s="39">
        <v>5</v>
      </c>
    </row>
    <row r="278" spans="1:8" s="18" customFormat="1" ht="25.5" x14ac:dyDescent="0.2">
      <c r="A278" s="35"/>
      <c r="B278" s="386" t="s">
        <v>539</v>
      </c>
      <c r="C278" s="205">
        <v>27436</v>
      </c>
      <c r="D278" s="386" t="s">
        <v>537</v>
      </c>
      <c r="E278" s="386">
        <v>14</v>
      </c>
      <c r="F278" s="205">
        <v>40430</v>
      </c>
      <c r="G278" s="382" t="s">
        <v>3417</v>
      </c>
      <c r="H278" s="39">
        <v>5</v>
      </c>
    </row>
    <row r="279" spans="1:8" s="18" customFormat="1" ht="25.5" customHeight="1" x14ac:dyDescent="0.2">
      <c r="A279" s="35"/>
      <c r="B279" s="293" t="s">
        <v>540</v>
      </c>
      <c r="C279" s="40">
        <v>27408</v>
      </c>
      <c r="D279" s="39" t="s">
        <v>541</v>
      </c>
      <c r="E279" s="41">
        <v>15</v>
      </c>
      <c r="F279" s="42">
        <v>40430</v>
      </c>
      <c r="G279" s="39" t="s">
        <v>542</v>
      </c>
      <c r="H279" s="14">
        <v>5</v>
      </c>
    </row>
    <row r="280" spans="1:8" s="18" customFormat="1" ht="28.5" customHeight="1" x14ac:dyDescent="0.2">
      <c r="A280" s="35"/>
      <c r="B280" s="293" t="s">
        <v>543</v>
      </c>
      <c r="C280" s="40">
        <v>26544</v>
      </c>
      <c r="D280" s="39" t="s">
        <v>544</v>
      </c>
      <c r="E280" s="41">
        <v>16</v>
      </c>
      <c r="F280" s="42">
        <v>40430</v>
      </c>
      <c r="G280" s="39" t="s">
        <v>3156</v>
      </c>
      <c r="H280" s="39">
        <v>5</v>
      </c>
    </row>
    <row r="281" spans="1:8" s="77" customFormat="1" ht="39.75" customHeight="1" x14ac:dyDescent="0.2">
      <c r="A281" s="305"/>
      <c r="B281" s="30" t="s">
        <v>3138</v>
      </c>
      <c r="C281" s="279">
        <v>23867</v>
      </c>
      <c r="D281" s="30" t="s">
        <v>3139</v>
      </c>
      <c r="E281" s="60">
        <v>24</v>
      </c>
      <c r="F281" s="279">
        <v>41718</v>
      </c>
      <c r="G281" s="30" t="s">
        <v>3140</v>
      </c>
      <c r="H281" s="39">
        <v>5</v>
      </c>
    </row>
    <row r="282" spans="1:8" s="18" customFormat="1" x14ac:dyDescent="0.2">
      <c r="A282" s="439" t="s">
        <v>545</v>
      </c>
      <c r="B282" s="439"/>
      <c r="C282" s="439"/>
      <c r="D282" s="439"/>
      <c r="E282" s="439"/>
      <c r="F282" s="439"/>
      <c r="G282" s="439"/>
      <c r="H282" s="439"/>
    </row>
    <row r="283" spans="1:8" s="18" customFormat="1" ht="51" x14ac:dyDescent="0.2">
      <c r="A283" s="35"/>
      <c r="B283" s="382" t="s">
        <v>546</v>
      </c>
      <c r="C283" s="36">
        <v>31256</v>
      </c>
      <c r="D283" s="216" t="s">
        <v>547</v>
      </c>
      <c r="E283" s="37">
        <v>5</v>
      </c>
      <c r="F283" s="272">
        <v>39562</v>
      </c>
      <c r="G283" s="216" t="s">
        <v>2855</v>
      </c>
      <c r="H283" s="15">
        <v>5</v>
      </c>
    </row>
    <row r="284" spans="1:8" s="77" customFormat="1" x14ac:dyDescent="0.2">
      <c r="A284" s="427" t="s">
        <v>3335</v>
      </c>
      <c r="B284" s="427"/>
      <c r="C284" s="427"/>
      <c r="D284" s="427"/>
      <c r="E284" s="427"/>
      <c r="F284" s="427"/>
      <c r="G284" s="427"/>
      <c r="H284" s="427"/>
    </row>
    <row r="285" spans="1:8" s="77" customFormat="1" ht="38.25" x14ac:dyDescent="0.2">
      <c r="A285" s="364"/>
      <c r="B285" s="381" t="s">
        <v>3336</v>
      </c>
      <c r="C285" s="21">
        <v>22772</v>
      </c>
      <c r="D285" s="351" t="s">
        <v>3337</v>
      </c>
      <c r="E285" s="22">
        <v>32</v>
      </c>
      <c r="F285" s="21">
        <v>41425</v>
      </c>
      <c r="G285" s="351" t="s">
        <v>3338</v>
      </c>
      <c r="H285" s="353">
        <v>5</v>
      </c>
    </row>
    <row r="286" spans="1:8" s="18" customFormat="1" ht="29.25" customHeight="1" x14ac:dyDescent="0.2">
      <c r="A286" s="434" t="s">
        <v>3339</v>
      </c>
      <c r="B286" s="434"/>
      <c r="C286" s="434"/>
      <c r="D286" s="434"/>
      <c r="E286" s="434"/>
      <c r="F286" s="434"/>
      <c r="G286" s="434"/>
      <c r="H286" s="434"/>
    </row>
    <row r="287" spans="1:8" s="18" customFormat="1" x14ac:dyDescent="0.2">
      <c r="A287" s="441" t="s">
        <v>548</v>
      </c>
      <c r="B287" s="441"/>
      <c r="C287" s="441"/>
      <c r="D287" s="441"/>
      <c r="E287" s="441"/>
      <c r="F287" s="441"/>
      <c r="G287" s="441"/>
      <c r="H287" s="441"/>
    </row>
    <row r="288" spans="1:8" s="18" customFormat="1" x14ac:dyDescent="0.2">
      <c r="A288" s="440" t="s">
        <v>3044</v>
      </c>
      <c r="B288" s="440"/>
      <c r="C288" s="440"/>
      <c r="D288" s="440"/>
      <c r="E288" s="440"/>
      <c r="F288" s="440"/>
      <c r="G288" s="440"/>
      <c r="H288" s="440"/>
    </row>
    <row r="289" spans="1:8" s="18" customFormat="1" ht="25.5" x14ac:dyDescent="0.2">
      <c r="A289" s="44"/>
      <c r="B289" s="373" t="s">
        <v>549</v>
      </c>
      <c r="C289" s="16">
        <v>23814</v>
      </c>
      <c r="D289" s="15" t="s">
        <v>550</v>
      </c>
      <c r="E289" s="45">
        <v>18</v>
      </c>
      <c r="F289" s="16">
        <v>39791</v>
      </c>
      <c r="G289" s="15" t="s">
        <v>551</v>
      </c>
      <c r="H289" s="15">
        <v>6</v>
      </c>
    </row>
    <row r="290" spans="1:8" s="18" customFormat="1" x14ac:dyDescent="0.2">
      <c r="A290" s="440" t="s">
        <v>3043</v>
      </c>
      <c r="B290" s="440"/>
      <c r="C290" s="440"/>
      <c r="D290" s="440"/>
      <c r="E290" s="440"/>
      <c r="F290" s="440"/>
      <c r="G290" s="440"/>
      <c r="H290" s="440"/>
    </row>
    <row r="291" spans="1:8" s="18" customFormat="1" ht="38.25" x14ac:dyDescent="0.2">
      <c r="A291" s="44"/>
      <c r="B291" s="373" t="s">
        <v>552</v>
      </c>
      <c r="C291" s="16">
        <v>29921</v>
      </c>
      <c r="D291" s="386" t="s">
        <v>553</v>
      </c>
      <c r="E291" s="386">
        <v>10</v>
      </c>
      <c r="F291" s="205">
        <v>39871</v>
      </c>
      <c r="G291" s="386" t="s">
        <v>3429</v>
      </c>
      <c r="H291" s="46">
        <v>6</v>
      </c>
    </row>
    <row r="292" spans="1:8" s="18" customFormat="1" ht="38.25" x14ac:dyDescent="0.2">
      <c r="A292" s="44"/>
      <c r="B292" s="373" t="s">
        <v>554</v>
      </c>
      <c r="C292" s="16">
        <v>20769</v>
      </c>
      <c r="D292" s="15" t="s">
        <v>555</v>
      </c>
      <c r="E292" s="47">
        <v>34</v>
      </c>
      <c r="F292" s="16">
        <v>39871</v>
      </c>
      <c r="G292" s="15" t="s">
        <v>556</v>
      </c>
      <c r="H292" s="15">
        <v>6</v>
      </c>
    </row>
    <row r="293" spans="1:8" s="18" customFormat="1" ht="30" customHeight="1" x14ac:dyDescent="0.2">
      <c r="A293" s="15"/>
      <c r="B293" s="373" t="s">
        <v>558</v>
      </c>
      <c r="C293" s="16">
        <v>29490</v>
      </c>
      <c r="D293" s="382" t="s">
        <v>557</v>
      </c>
      <c r="E293" s="382">
        <v>11</v>
      </c>
      <c r="F293" s="16">
        <v>39871</v>
      </c>
      <c r="G293" s="382" t="s">
        <v>3430</v>
      </c>
      <c r="H293" s="15">
        <v>6</v>
      </c>
    </row>
    <row r="294" spans="1:8" s="18" customFormat="1" x14ac:dyDescent="0.2">
      <c r="A294" s="440" t="s">
        <v>3042</v>
      </c>
      <c r="B294" s="440"/>
      <c r="C294" s="440"/>
      <c r="D294" s="440"/>
      <c r="E294" s="440"/>
      <c r="F294" s="440"/>
      <c r="G294" s="440"/>
      <c r="H294" s="440"/>
    </row>
    <row r="295" spans="1:8" s="18" customFormat="1" ht="38.25" x14ac:dyDescent="0.2">
      <c r="A295" s="44"/>
      <c r="B295" s="373" t="s">
        <v>559</v>
      </c>
      <c r="C295" s="16">
        <v>29872</v>
      </c>
      <c r="D295" s="15" t="s">
        <v>560</v>
      </c>
      <c r="E295" s="45">
        <v>4</v>
      </c>
      <c r="F295" s="16">
        <v>39871</v>
      </c>
      <c r="G295" s="15" t="s">
        <v>561</v>
      </c>
      <c r="H295" s="15">
        <v>6</v>
      </c>
    </row>
    <row r="296" spans="1:8" s="18" customFormat="1" ht="25.5" x14ac:dyDescent="0.2">
      <c r="A296" s="44"/>
      <c r="B296" s="373" t="s">
        <v>562</v>
      </c>
      <c r="C296" s="16">
        <v>27493</v>
      </c>
      <c r="D296" s="382" t="s">
        <v>563</v>
      </c>
      <c r="E296" s="386">
        <v>12</v>
      </c>
      <c r="F296" s="205">
        <v>40548</v>
      </c>
      <c r="G296" s="386" t="s">
        <v>3431</v>
      </c>
      <c r="H296" s="15">
        <v>6</v>
      </c>
    </row>
    <row r="297" spans="1:8" s="18" customFormat="1" ht="38.25" x14ac:dyDescent="0.2">
      <c r="A297" s="44"/>
      <c r="B297" s="373" t="s">
        <v>564</v>
      </c>
      <c r="C297" s="16">
        <v>30474</v>
      </c>
      <c r="D297" s="15" t="s">
        <v>565</v>
      </c>
      <c r="E297" s="45">
        <v>5</v>
      </c>
      <c r="F297" s="16">
        <v>40548</v>
      </c>
      <c r="G297" s="15" t="s">
        <v>561</v>
      </c>
      <c r="H297" s="15">
        <v>6</v>
      </c>
    </row>
    <row r="298" spans="1:8" s="77" customFormat="1" ht="38.25" x14ac:dyDescent="0.2">
      <c r="A298" s="34"/>
      <c r="B298" s="365" t="s">
        <v>3355</v>
      </c>
      <c r="C298" s="6">
        <v>28417</v>
      </c>
      <c r="D298" s="350" t="s">
        <v>3354</v>
      </c>
      <c r="E298" s="350">
        <v>7</v>
      </c>
      <c r="F298" s="6">
        <v>42512</v>
      </c>
      <c r="G298" s="350" t="s">
        <v>3035</v>
      </c>
      <c r="H298" s="350">
        <v>6</v>
      </c>
    </row>
    <row r="299" spans="1:8" s="18" customFormat="1" x14ac:dyDescent="0.2">
      <c r="A299" s="440" t="s">
        <v>3041</v>
      </c>
      <c r="B299" s="440"/>
      <c r="C299" s="440"/>
      <c r="D299" s="440"/>
      <c r="E299" s="440"/>
      <c r="F299" s="440"/>
      <c r="G299" s="440"/>
      <c r="H299" s="440"/>
    </row>
    <row r="300" spans="1:8" s="18" customFormat="1" ht="26.25" customHeight="1" x14ac:dyDescent="0.2">
      <c r="A300" s="48"/>
      <c r="B300" s="373" t="s">
        <v>566</v>
      </c>
      <c r="C300" s="16">
        <v>24453</v>
      </c>
      <c r="D300" s="43" t="s">
        <v>567</v>
      </c>
      <c r="E300" s="45">
        <v>16</v>
      </c>
      <c r="F300" s="16">
        <v>40156</v>
      </c>
      <c r="G300" s="15" t="s">
        <v>568</v>
      </c>
      <c r="H300" s="15">
        <v>6</v>
      </c>
    </row>
    <row r="301" spans="1:8" s="18" customFormat="1" x14ac:dyDescent="0.2">
      <c r="A301" s="440" t="s">
        <v>3040</v>
      </c>
      <c r="B301" s="440"/>
      <c r="C301" s="440"/>
      <c r="D301" s="440"/>
      <c r="E301" s="440"/>
      <c r="F301" s="440"/>
      <c r="G301" s="440"/>
      <c r="H301" s="440"/>
    </row>
    <row r="302" spans="1:8" s="18" customFormat="1" ht="25.5" x14ac:dyDescent="0.2">
      <c r="A302" s="44"/>
      <c r="B302" s="294" t="s">
        <v>569</v>
      </c>
      <c r="C302" s="50">
        <v>23982</v>
      </c>
      <c r="D302" s="49" t="s">
        <v>567</v>
      </c>
      <c r="E302" s="49">
        <v>15</v>
      </c>
      <c r="F302" s="50">
        <v>39871</v>
      </c>
      <c r="G302" s="49" t="s">
        <v>570</v>
      </c>
      <c r="H302" s="49">
        <v>6</v>
      </c>
    </row>
    <row r="303" spans="1:8" s="18" customFormat="1" x14ac:dyDescent="0.2">
      <c r="A303" s="440" t="s">
        <v>3039</v>
      </c>
      <c r="B303" s="440"/>
      <c r="C303" s="440"/>
      <c r="D303" s="440"/>
      <c r="E303" s="440"/>
      <c r="F303" s="440"/>
      <c r="G303" s="440"/>
      <c r="H303" s="440"/>
    </row>
    <row r="304" spans="1:8" s="18" customFormat="1" ht="27.75" customHeight="1" x14ac:dyDescent="0.2">
      <c r="A304" s="44"/>
      <c r="B304" s="373" t="s">
        <v>571</v>
      </c>
      <c r="C304" s="404">
        <v>29702</v>
      </c>
      <c r="D304" s="382" t="s">
        <v>572</v>
      </c>
      <c r="E304" s="45">
        <v>7</v>
      </c>
      <c r="F304" s="16">
        <v>39871</v>
      </c>
      <c r="G304" s="382" t="s">
        <v>3432</v>
      </c>
      <c r="H304" s="46">
        <v>6</v>
      </c>
    </row>
    <row r="305" spans="1:8" s="18" customFormat="1" ht="26.25" customHeight="1" x14ac:dyDescent="0.2">
      <c r="A305" s="44"/>
      <c r="B305" s="368" t="s">
        <v>3435</v>
      </c>
      <c r="C305" s="405">
        <v>29333</v>
      </c>
      <c r="D305" s="372" t="s">
        <v>3434</v>
      </c>
      <c r="E305" s="403">
        <v>11</v>
      </c>
      <c r="F305" s="408">
        <v>39868</v>
      </c>
      <c r="G305" s="402" t="s">
        <v>3433</v>
      </c>
      <c r="H305" s="46">
        <v>6</v>
      </c>
    </row>
    <row r="306" spans="1:8" s="18" customFormat="1" ht="38.25" x14ac:dyDescent="0.2">
      <c r="A306" s="48"/>
      <c r="B306" s="368" t="s">
        <v>574</v>
      </c>
      <c r="C306" s="405">
        <v>22028</v>
      </c>
      <c r="D306" s="372" t="s">
        <v>3437</v>
      </c>
      <c r="E306" s="13">
        <v>30</v>
      </c>
      <c r="F306" s="281">
        <v>39868</v>
      </c>
      <c r="G306" s="402" t="s">
        <v>3436</v>
      </c>
      <c r="H306" s="15">
        <v>6</v>
      </c>
    </row>
    <row r="307" spans="1:8" s="77" customFormat="1" ht="38.25" x14ac:dyDescent="0.2">
      <c r="A307" s="350"/>
      <c r="B307" s="368" t="s">
        <v>3361</v>
      </c>
      <c r="C307" s="347">
        <v>30465</v>
      </c>
      <c r="D307" s="362" t="s">
        <v>3360</v>
      </c>
      <c r="E307" s="13">
        <v>11</v>
      </c>
      <c r="F307" s="281">
        <v>39869</v>
      </c>
      <c r="G307" s="346" t="s">
        <v>3359</v>
      </c>
      <c r="H307" s="353">
        <v>6</v>
      </c>
    </row>
    <row r="308" spans="1:8" s="77" customFormat="1" ht="38.25" x14ac:dyDescent="0.2">
      <c r="A308" s="350"/>
      <c r="B308" s="365" t="s">
        <v>3358</v>
      </c>
      <c r="C308" s="6">
        <v>31672</v>
      </c>
      <c r="D308" s="350" t="s">
        <v>3357</v>
      </c>
      <c r="E308" s="350">
        <v>5.5</v>
      </c>
      <c r="F308" s="6">
        <v>42685</v>
      </c>
      <c r="G308" s="350" t="s">
        <v>3356</v>
      </c>
      <c r="H308" s="353">
        <v>6</v>
      </c>
    </row>
    <row r="309" spans="1:8" s="18" customFormat="1" ht="12.75" customHeight="1" x14ac:dyDescent="0.2">
      <c r="A309" s="439" t="s">
        <v>575</v>
      </c>
      <c r="B309" s="439"/>
      <c r="C309" s="439"/>
      <c r="D309" s="439"/>
      <c r="E309" s="439"/>
      <c r="F309" s="439"/>
      <c r="G309" s="439"/>
      <c r="H309" s="439"/>
    </row>
    <row r="310" spans="1:8" s="18" customFormat="1" ht="25.5" x14ac:dyDescent="0.2">
      <c r="A310" s="48"/>
      <c r="B310" s="291" t="s">
        <v>576</v>
      </c>
      <c r="C310" s="205">
        <v>17804</v>
      </c>
      <c r="D310" s="46" t="s">
        <v>577</v>
      </c>
      <c r="E310" s="355">
        <v>37</v>
      </c>
      <c r="F310" s="205">
        <v>39871</v>
      </c>
      <c r="G310" s="46" t="s">
        <v>578</v>
      </c>
      <c r="H310" s="46">
        <v>6</v>
      </c>
    </row>
    <row r="311" spans="1:8" s="18" customFormat="1" ht="45.75" customHeight="1" x14ac:dyDescent="0.2">
      <c r="A311" s="44"/>
      <c r="B311" s="365" t="s">
        <v>579</v>
      </c>
      <c r="C311" s="279">
        <v>26826</v>
      </c>
      <c r="D311" s="365" t="s">
        <v>3443</v>
      </c>
      <c r="E311" s="365">
        <v>11</v>
      </c>
      <c r="F311" s="6">
        <v>42266</v>
      </c>
      <c r="G311" s="365" t="s">
        <v>3438</v>
      </c>
      <c r="H311" s="15">
        <v>6</v>
      </c>
    </row>
    <row r="312" spans="1:8" s="18" customFormat="1" x14ac:dyDescent="0.2">
      <c r="A312" s="440" t="s">
        <v>3037</v>
      </c>
      <c r="B312" s="440"/>
      <c r="C312" s="440"/>
      <c r="D312" s="440"/>
      <c r="E312" s="440"/>
      <c r="F312" s="440"/>
      <c r="G312" s="440"/>
      <c r="H312" s="440"/>
    </row>
    <row r="313" spans="1:8" s="18" customFormat="1" ht="29.25" customHeight="1" x14ac:dyDescent="0.2">
      <c r="A313" s="51"/>
      <c r="B313" s="51" t="s">
        <v>580</v>
      </c>
      <c r="C313" s="406">
        <v>26854</v>
      </c>
      <c r="D313" s="51" t="s">
        <v>3440</v>
      </c>
      <c r="E313" s="411">
        <v>21</v>
      </c>
      <c r="F313" s="406">
        <v>39868</v>
      </c>
      <c r="G313" s="51" t="s">
        <v>3439</v>
      </c>
      <c r="H313" s="15">
        <v>6</v>
      </c>
    </row>
    <row r="314" spans="1:8" s="18" customFormat="1" ht="12.75" customHeight="1" x14ac:dyDescent="0.2">
      <c r="A314" s="440" t="s">
        <v>581</v>
      </c>
      <c r="B314" s="440"/>
      <c r="C314" s="440"/>
      <c r="D314" s="440"/>
      <c r="E314" s="440"/>
      <c r="F314" s="440"/>
      <c r="G314" s="440"/>
      <c r="H314" s="440"/>
    </row>
    <row r="315" spans="1:8" s="18" customFormat="1" ht="25.5" x14ac:dyDescent="0.2">
      <c r="A315" s="44"/>
      <c r="B315" s="373" t="s">
        <v>582</v>
      </c>
      <c r="C315" s="16">
        <v>25326</v>
      </c>
      <c r="D315" s="15" t="s">
        <v>583</v>
      </c>
      <c r="E315" s="45">
        <v>13</v>
      </c>
      <c r="F315" s="16">
        <v>39871</v>
      </c>
      <c r="G315" s="15" t="s">
        <v>584</v>
      </c>
      <c r="H315" s="15">
        <v>6</v>
      </c>
    </row>
    <row r="316" spans="1:8" s="18" customFormat="1" x14ac:dyDescent="0.2">
      <c r="A316" s="440" t="s">
        <v>3038</v>
      </c>
      <c r="B316" s="440"/>
      <c r="C316" s="440"/>
      <c r="D316" s="440"/>
      <c r="E316" s="440"/>
      <c r="F316" s="440"/>
      <c r="G316" s="440"/>
      <c r="H316" s="440"/>
    </row>
    <row r="317" spans="1:8" s="18" customFormat="1" ht="38.25" x14ac:dyDescent="0.2">
      <c r="A317" s="44"/>
      <c r="B317" s="382" t="s">
        <v>3442</v>
      </c>
      <c r="C317" s="410">
        <v>28155</v>
      </c>
      <c r="D317" s="51" t="s">
        <v>573</v>
      </c>
      <c r="E317" s="236">
        <v>16</v>
      </c>
      <c r="F317" s="36">
        <v>2010</v>
      </c>
      <c r="G317" s="382" t="s">
        <v>3441</v>
      </c>
      <c r="H317" s="15">
        <v>6</v>
      </c>
    </row>
    <row r="318" spans="1:8" s="18" customFormat="1" ht="38.25" x14ac:dyDescent="0.2">
      <c r="A318" s="44"/>
      <c r="B318" s="373" t="s">
        <v>585</v>
      </c>
      <c r="C318" s="16">
        <v>28909</v>
      </c>
      <c r="D318" s="15" t="s">
        <v>586</v>
      </c>
      <c r="E318" s="45">
        <v>8</v>
      </c>
      <c r="F318" s="16">
        <v>39869</v>
      </c>
      <c r="G318" s="15" t="s">
        <v>587</v>
      </c>
      <c r="H318" s="15">
        <v>6</v>
      </c>
    </row>
    <row r="319" spans="1:8" s="18" customFormat="1" x14ac:dyDescent="0.2">
      <c r="A319" s="440" t="s">
        <v>588</v>
      </c>
      <c r="B319" s="440"/>
      <c r="C319" s="440"/>
      <c r="D319" s="440"/>
      <c r="E319" s="440"/>
      <c r="F319" s="440"/>
      <c r="G319" s="440"/>
      <c r="H319" s="440"/>
    </row>
    <row r="320" spans="1:8" s="18" customFormat="1" ht="25.5" x14ac:dyDescent="0.2">
      <c r="A320" s="48"/>
      <c r="B320" s="373" t="s">
        <v>589</v>
      </c>
      <c r="C320" s="16">
        <v>29316</v>
      </c>
      <c r="D320" s="15" t="s">
        <v>590</v>
      </c>
      <c r="E320" s="45">
        <v>7</v>
      </c>
      <c r="F320" s="16">
        <v>39868</v>
      </c>
      <c r="G320" s="15" t="s">
        <v>591</v>
      </c>
      <c r="H320" s="15">
        <v>6</v>
      </c>
    </row>
    <row r="321" spans="1:9" s="18" customFormat="1" ht="38.25" x14ac:dyDescent="0.2">
      <c r="A321" s="44"/>
      <c r="B321" s="373" t="s">
        <v>592</v>
      </c>
      <c r="C321" s="16">
        <v>29006</v>
      </c>
      <c r="D321" s="382" t="s">
        <v>593</v>
      </c>
      <c r="E321" s="45">
        <v>12</v>
      </c>
      <c r="F321" s="16">
        <v>39868</v>
      </c>
      <c r="G321" s="382" t="s">
        <v>3444</v>
      </c>
      <c r="H321" s="15">
        <v>6</v>
      </c>
    </row>
    <row r="322" spans="1:9" s="18" customFormat="1" ht="25.5" x14ac:dyDescent="0.2">
      <c r="A322" s="44"/>
      <c r="B322" s="373" t="s">
        <v>594</v>
      </c>
      <c r="C322" s="16">
        <v>30546</v>
      </c>
      <c r="D322" s="15" t="s">
        <v>595</v>
      </c>
      <c r="E322" s="45">
        <v>7</v>
      </c>
      <c r="F322" s="16">
        <v>39868</v>
      </c>
      <c r="G322" s="15" t="s">
        <v>596</v>
      </c>
      <c r="H322" s="15">
        <v>6</v>
      </c>
    </row>
    <row r="323" spans="1:9" s="18" customFormat="1" ht="38.25" x14ac:dyDescent="0.2">
      <c r="A323" s="44"/>
      <c r="B323" s="373" t="s">
        <v>597</v>
      </c>
      <c r="C323" s="16">
        <v>31973</v>
      </c>
      <c r="D323" s="15" t="s">
        <v>598</v>
      </c>
      <c r="E323" s="45">
        <v>3</v>
      </c>
      <c r="F323" s="16">
        <v>40809</v>
      </c>
      <c r="G323" s="15" t="s">
        <v>599</v>
      </c>
      <c r="H323" s="15">
        <v>6</v>
      </c>
    </row>
    <row r="324" spans="1:9" s="18" customFormat="1" ht="38.25" x14ac:dyDescent="0.2">
      <c r="A324" s="44"/>
      <c r="B324" s="373" t="s">
        <v>600</v>
      </c>
      <c r="C324" s="16">
        <v>32650</v>
      </c>
      <c r="D324" s="382" t="s">
        <v>601</v>
      </c>
      <c r="E324" s="45">
        <v>4</v>
      </c>
      <c r="F324" s="16">
        <v>41040</v>
      </c>
      <c r="G324" s="382" t="s">
        <v>3448</v>
      </c>
      <c r="H324" s="15">
        <v>6</v>
      </c>
    </row>
    <row r="325" spans="1:9" s="18" customFormat="1" ht="25.5" x14ac:dyDescent="0.2">
      <c r="A325" s="48"/>
      <c r="B325" s="373" t="s">
        <v>3447</v>
      </c>
      <c r="C325" s="16">
        <v>28913</v>
      </c>
      <c r="D325" s="382" t="s">
        <v>602</v>
      </c>
      <c r="E325" s="45">
        <v>7</v>
      </c>
      <c r="F325" s="16">
        <v>41542</v>
      </c>
      <c r="G325" s="382" t="s">
        <v>3446</v>
      </c>
      <c r="H325" s="15">
        <v>6</v>
      </c>
    </row>
    <row r="326" spans="1:9" s="18" customFormat="1" ht="39.75" customHeight="1" x14ac:dyDescent="0.2">
      <c r="A326" s="15"/>
      <c r="B326" s="373" t="s">
        <v>605</v>
      </c>
      <c r="C326" s="16">
        <v>28220</v>
      </c>
      <c r="D326" s="382" t="s">
        <v>604</v>
      </c>
      <c r="E326" s="382">
        <v>7</v>
      </c>
      <c r="F326" s="16">
        <v>41542</v>
      </c>
      <c r="G326" s="382" t="s">
        <v>3445</v>
      </c>
      <c r="H326" s="15">
        <v>6</v>
      </c>
    </row>
    <row r="327" spans="1:9" s="77" customFormat="1" ht="39.75" customHeight="1" x14ac:dyDescent="0.2">
      <c r="A327" s="350"/>
      <c r="B327" s="368" t="s">
        <v>3374</v>
      </c>
      <c r="C327" s="347">
        <v>21186</v>
      </c>
      <c r="D327" s="363" t="s">
        <v>3373</v>
      </c>
      <c r="E327" s="13">
        <v>32</v>
      </c>
      <c r="F327" s="281">
        <v>39869</v>
      </c>
      <c r="G327" s="395" t="s">
        <v>3372</v>
      </c>
      <c r="H327" s="353">
        <v>6</v>
      </c>
      <c r="I327" s="75"/>
    </row>
    <row r="328" spans="1:9" s="77" customFormat="1" ht="39.75" customHeight="1" x14ac:dyDescent="0.2">
      <c r="A328" s="350"/>
      <c r="B328" s="368" t="s">
        <v>3371</v>
      </c>
      <c r="C328" s="36">
        <v>29097</v>
      </c>
      <c r="D328" s="363" t="s">
        <v>3370</v>
      </c>
      <c r="E328" s="236">
        <v>13</v>
      </c>
      <c r="F328" s="281">
        <v>41760</v>
      </c>
      <c r="G328" s="393" t="s">
        <v>3369</v>
      </c>
      <c r="H328" s="353">
        <v>6</v>
      </c>
      <c r="I328" s="75"/>
    </row>
    <row r="329" spans="1:9" s="77" customFormat="1" ht="39.75" customHeight="1" x14ac:dyDescent="0.2">
      <c r="A329" s="350"/>
      <c r="B329" s="368" t="s">
        <v>3368</v>
      </c>
      <c r="C329" s="36">
        <v>26022</v>
      </c>
      <c r="D329" s="363" t="s">
        <v>3367</v>
      </c>
      <c r="E329" s="236">
        <v>20</v>
      </c>
      <c r="F329" s="281">
        <v>39869</v>
      </c>
      <c r="G329" s="394" t="s">
        <v>3366</v>
      </c>
      <c r="H329" s="353">
        <v>6</v>
      </c>
      <c r="I329" s="75"/>
    </row>
    <row r="330" spans="1:9" s="77" customFormat="1" ht="13.5" customHeight="1" x14ac:dyDescent="0.25">
      <c r="A330" s="413" t="s">
        <v>3364</v>
      </c>
      <c r="B330" s="443"/>
      <c r="C330" s="443"/>
      <c r="D330" s="443"/>
      <c r="E330" s="443"/>
      <c r="F330" s="443"/>
      <c r="G330" s="443"/>
      <c r="H330" s="443"/>
    </row>
    <row r="331" spans="1:9" s="77" customFormat="1" ht="39.75" customHeight="1" x14ac:dyDescent="0.2">
      <c r="A331" s="350"/>
      <c r="B331" s="368" t="s">
        <v>3363</v>
      </c>
      <c r="C331" s="347">
        <v>20562</v>
      </c>
      <c r="D331" s="346" t="s">
        <v>3365</v>
      </c>
      <c r="E331" s="13">
        <v>27</v>
      </c>
      <c r="F331" s="281">
        <v>41383</v>
      </c>
      <c r="G331" s="393" t="s">
        <v>3362</v>
      </c>
      <c r="H331" s="353">
        <v>6</v>
      </c>
    </row>
    <row r="332" spans="1:9" s="18" customFormat="1" ht="30.75" customHeight="1" x14ac:dyDescent="0.2">
      <c r="A332" s="442" t="s">
        <v>3375</v>
      </c>
      <c r="B332" s="442"/>
      <c r="C332" s="442"/>
      <c r="D332" s="442"/>
      <c r="E332" s="442"/>
      <c r="F332" s="442"/>
      <c r="G332" s="442"/>
      <c r="H332" s="442"/>
    </row>
    <row r="333" spans="1:9" s="12" customFormat="1" ht="18" customHeight="1" x14ac:dyDescent="0.25">
      <c r="A333" s="419" t="s">
        <v>606</v>
      </c>
      <c r="B333" s="419"/>
      <c r="C333" s="419"/>
      <c r="D333" s="419"/>
      <c r="E333" s="419"/>
      <c r="F333" s="419"/>
      <c r="G333" s="419"/>
      <c r="H333" s="419"/>
    </row>
    <row r="334" spans="1:9" s="12" customFormat="1" ht="12.75" customHeight="1" x14ac:dyDescent="0.25">
      <c r="A334" s="420" t="s">
        <v>607</v>
      </c>
      <c r="B334" s="420"/>
      <c r="C334" s="420"/>
      <c r="D334" s="420"/>
      <c r="E334" s="420"/>
      <c r="F334" s="420"/>
      <c r="G334" s="420"/>
      <c r="H334" s="420"/>
    </row>
    <row r="335" spans="1:9" s="12" customFormat="1" ht="42" customHeight="1" x14ac:dyDescent="0.25">
      <c r="A335" s="56"/>
      <c r="B335" s="377" t="s">
        <v>608</v>
      </c>
      <c r="C335" s="344">
        <v>19057</v>
      </c>
      <c r="D335" s="14" t="s">
        <v>232</v>
      </c>
      <c r="E335" s="346">
        <v>27</v>
      </c>
      <c r="F335" s="383">
        <v>40877</v>
      </c>
      <c r="G335" s="14" t="s">
        <v>609</v>
      </c>
      <c r="H335" s="56">
        <v>7</v>
      </c>
    </row>
    <row r="336" spans="1:9" s="12" customFormat="1" ht="30" customHeight="1" x14ac:dyDescent="0.25">
      <c r="A336" s="56"/>
      <c r="B336" s="377" t="s">
        <v>610</v>
      </c>
      <c r="C336" s="90">
        <v>29088</v>
      </c>
      <c r="D336" s="56" t="s">
        <v>675</v>
      </c>
      <c r="E336" s="359">
        <v>6</v>
      </c>
      <c r="F336" s="90">
        <v>40877</v>
      </c>
      <c r="G336" s="56" t="s">
        <v>611</v>
      </c>
      <c r="H336" s="56">
        <v>7</v>
      </c>
    </row>
    <row r="337" spans="1:8" s="12" customFormat="1" ht="43.5" customHeight="1" x14ac:dyDescent="0.25">
      <c r="A337" s="56"/>
      <c r="B337" s="377" t="s">
        <v>612</v>
      </c>
      <c r="C337" s="344">
        <v>31668</v>
      </c>
      <c r="D337" s="14" t="s">
        <v>676</v>
      </c>
      <c r="E337" s="346">
        <v>4</v>
      </c>
      <c r="F337" s="383">
        <v>40877</v>
      </c>
      <c r="G337" s="14" t="s">
        <v>613</v>
      </c>
      <c r="H337" s="56">
        <v>7</v>
      </c>
    </row>
    <row r="338" spans="1:8" s="12" customFormat="1" ht="26.25" customHeight="1" x14ac:dyDescent="0.25">
      <c r="A338" s="56"/>
      <c r="B338" s="369" t="s">
        <v>614</v>
      </c>
      <c r="C338" s="285">
        <v>42091</v>
      </c>
      <c r="D338" s="31" t="s">
        <v>615</v>
      </c>
      <c r="E338" s="354">
        <v>35</v>
      </c>
      <c r="F338" s="285">
        <v>42095</v>
      </c>
      <c r="G338" s="31" t="s">
        <v>616</v>
      </c>
      <c r="H338" s="56">
        <v>7</v>
      </c>
    </row>
    <row r="339" spans="1:8" s="12" customFormat="1" ht="39" customHeight="1" x14ac:dyDescent="0.25">
      <c r="A339" s="56"/>
      <c r="B339" s="369" t="s">
        <v>617</v>
      </c>
      <c r="C339" s="285">
        <v>22203</v>
      </c>
      <c r="D339" s="31" t="s">
        <v>673</v>
      </c>
      <c r="E339" s="354">
        <v>36</v>
      </c>
      <c r="F339" s="285">
        <v>41578</v>
      </c>
      <c r="G339" s="31" t="s">
        <v>618</v>
      </c>
      <c r="H339" s="56">
        <v>7</v>
      </c>
    </row>
    <row r="340" spans="1:8" s="12" customFormat="1" ht="17.25" customHeight="1" x14ac:dyDescent="0.25">
      <c r="A340" s="420" t="s">
        <v>619</v>
      </c>
      <c r="B340" s="420"/>
      <c r="C340" s="420"/>
      <c r="D340" s="420"/>
      <c r="E340" s="420"/>
      <c r="F340" s="420"/>
      <c r="G340" s="420"/>
      <c r="H340" s="420"/>
    </row>
    <row r="341" spans="1:8" s="12" customFormat="1" ht="44.25" customHeight="1" x14ac:dyDescent="0.25">
      <c r="A341" s="56"/>
      <c r="B341" s="369" t="s">
        <v>620</v>
      </c>
      <c r="C341" s="90">
        <v>20171</v>
      </c>
      <c r="D341" s="56" t="s">
        <v>667</v>
      </c>
      <c r="E341" s="359">
        <v>33</v>
      </c>
      <c r="F341" s="279">
        <v>41578</v>
      </c>
      <c r="G341" s="136" t="s">
        <v>621</v>
      </c>
      <c r="H341" s="56">
        <v>7</v>
      </c>
    </row>
    <row r="342" spans="1:8" s="12" customFormat="1" ht="38.25" customHeight="1" x14ac:dyDescent="0.25">
      <c r="A342" s="56"/>
      <c r="B342" s="377" t="s">
        <v>622</v>
      </c>
      <c r="C342" s="6">
        <v>31992</v>
      </c>
      <c r="D342" s="10" t="s">
        <v>672</v>
      </c>
      <c r="E342" s="359">
        <v>3</v>
      </c>
      <c r="F342" s="279">
        <v>41674</v>
      </c>
      <c r="G342" s="56" t="s">
        <v>2811</v>
      </c>
      <c r="H342" s="56">
        <v>7</v>
      </c>
    </row>
    <row r="343" spans="1:8" s="12" customFormat="1" ht="27.75" customHeight="1" x14ac:dyDescent="0.25">
      <c r="A343" s="56"/>
      <c r="B343" s="377" t="s">
        <v>623</v>
      </c>
      <c r="C343" s="6">
        <v>26466</v>
      </c>
      <c r="D343" s="11" t="s">
        <v>674</v>
      </c>
      <c r="E343" s="359">
        <v>19</v>
      </c>
      <c r="F343" s="279">
        <v>40877</v>
      </c>
      <c r="G343" s="56" t="s">
        <v>624</v>
      </c>
      <c r="H343" s="56">
        <v>7</v>
      </c>
    </row>
    <row r="344" spans="1:8" s="12" customFormat="1" ht="14.25" customHeight="1" x14ac:dyDescent="0.25">
      <c r="A344" s="420" t="s">
        <v>625</v>
      </c>
      <c r="B344" s="420"/>
      <c r="C344" s="420"/>
      <c r="D344" s="420"/>
      <c r="E344" s="420"/>
      <c r="F344" s="420"/>
      <c r="G344" s="420"/>
      <c r="H344" s="420"/>
    </row>
    <row r="345" spans="1:8" s="12" customFormat="1" ht="28.5" customHeight="1" x14ac:dyDescent="0.25">
      <c r="A345" s="31"/>
      <c r="B345" s="369" t="s">
        <v>626</v>
      </c>
      <c r="C345" s="285">
        <v>21764</v>
      </c>
      <c r="D345" s="31" t="s">
        <v>627</v>
      </c>
      <c r="E345" s="354">
        <v>27</v>
      </c>
      <c r="F345" s="285">
        <v>42028</v>
      </c>
      <c r="G345" s="31" t="s">
        <v>628</v>
      </c>
      <c r="H345" s="56">
        <v>7</v>
      </c>
    </row>
    <row r="346" spans="1:8" s="12" customFormat="1" ht="11.25" customHeight="1" x14ac:dyDescent="0.25">
      <c r="A346" s="420" t="s">
        <v>629</v>
      </c>
      <c r="B346" s="420"/>
      <c r="C346" s="420"/>
      <c r="D346" s="420"/>
      <c r="E346" s="420"/>
      <c r="F346" s="420"/>
      <c r="G346" s="420"/>
      <c r="H346" s="420"/>
    </row>
    <row r="347" spans="1:8" s="12" customFormat="1" ht="47.25" customHeight="1" x14ac:dyDescent="0.25">
      <c r="A347" s="69"/>
      <c r="B347" s="377" t="s">
        <v>630</v>
      </c>
      <c r="C347" s="137">
        <v>19557</v>
      </c>
      <c r="D347" s="14" t="s">
        <v>631</v>
      </c>
      <c r="E347" s="346">
        <v>33</v>
      </c>
      <c r="F347" s="383">
        <v>40877</v>
      </c>
      <c r="G347" s="70" t="s">
        <v>632</v>
      </c>
      <c r="H347" s="56">
        <v>7</v>
      </c>
    </row>
    <row r="348" spans="1:8" s="12" customFormat="1" ht="11.25" customHeight="1" x14ac:dyDescent="0.25">
      <c r="A348" s="420" t="s">
        <v>633</v>
      </c>
      <c r="B348" s="420"/>
      <c r="C348" s="420"/>
      <c r="D348" s="420"/>
      <c r="E348" s="420"/>
      <c r="F348" s="420"/>
      <c r="G348" s="420"/>
      <c r="H348" s="420"/>
    </row>
    <row r="349" spans="1:8" s="12" customFormat="1" ht="30.75" customHeight="1" x14ac:dyDescent="0.25">
      <c r="A349" s="56"/>
      <c r="B349" s="369" t="s">
        <v>634</v>
      </c>
      <c r="C349" s="285">
        <v>33018</v>
      </c>
      <c r="D349" s="31" t="s">
        <v>635</v>
      </c>
      <c r="E349" s="354">
        <v>2</v>
      </c>
      <c r="F349" s="285">
        <v>42028</v>
      </c>
      <c r="G349" s="31" t="s">
        <v>636</v>
      </c>
      <c r="H349" s="56">
        <v>7</v>
      </c>
    </row>
    <row r="350" spans="1:8" s="12" customFormat="1" ht="26.25" customHeight="1" x14ac:dyDescent="0.25">
      <c r="A350" s="56"/>
      <c r="B350" s="369" t="s">
        <v>637</v>
      </c>
      <c r="C350" s="279">
        <v>23448</v>
      </c>
      <c r="D350" s="10" t="s">
        <v>638</v>
      </c>
      <c r="E350" s="60" t="s">
        <v>503</v>
      </c>
      <c r="F350" s="279">
        <v>41663</v>
      </c>
      <c r="G350" s="10" t="s">
        <v>639</v>
      </c>
      <c r="H350" s="56">
        <v>7</v>
      </c>
    </row>
    <row r="351" spans="1:8" s="12" customFormat="1" ht="47.25" customHeight="1" x14ac:dyDescent="0.25">
      <c r="A351" s="56"/>
      <c r="B351" s="369" t="s">
        <v>640</v>
      </c>
      <c r="C351" s="279">
        <v>24229</v>
      </c>
      <c r="D351" s="10" t="s">
        <v>641</v>
      </c>
      <c r="E351" s="60" t="s">
        <v>642</v>
      </c>
      <c r="F351" s="279">
        <v>41663</v>
      </c>
      <c r="G351" s="10" t="s">
        <v>643</v>
      </c>
      <c r="H351" s="56">
        <v>7</v>
      </c>
    </row>
    <row r="352" spans="1:8" s="12" customFormat="1" ht="11.25" customHeight="1" x14ac:dyDescent="0.25">
      <c r="A352" s="420" t="s">
        <v>644</v>
      </c>
      <c r="B352" s="420"/>
      <c r="C352" s="420"/>
      <c r="D352" s="420"/>
      <c r="E352" s="420"/>
      <c r="F352" s="420"/>
      <c r="G352" s="420"/>
      <c r="H352" s="420"/>
    </row>
    <row r="353" spans="1:8" s="12" customFormat="1" ht="42.75" customHeight="1" x14ac:dyDescent="0.25">
      <c r="A353" s="56"/>
      <c r="B353" s="369" t="s">
        <v>645</v>
      </c>
      <c r="C353" s="285">
        <v>25607</v>
      </c>
      <c r="D353" s="10" t="s">
        <v>638</v>
      </c>
      <c r="E353" s="354">
        <v>6</v>
      </c>
      <c r="F353" s="383">
        <v>40945</v>
      </c>
      <c r="G353" s="31" t="s">
        <v>646</v>
      </c>
      <c r="H353" s="56">
        <v>7</v>
      </c>
    </row>
    <row r="354" spans="1:8" s="12" customFormat="1" ht="11.25" customHeight="1" x14ac:dyDescent="0.25">
      <c r="A354" s="420" t="s">
        <v>647</v>
      </c>
      <c r="B354" s="420"/>
      <c r="C354" s="420"/>
      <c r="D354" s="420"/>
      <c r="E354" s="420"/>
      <c r="F354" s="420"/>
      <c r="G354" s="420"/>
      <c r="H354" s="420"/>
    </row>
    <row r="355" spans="1:8" s="12" customFormat="1" ht="30" customHeight="1" x14ac:dyDescent="0.25">
      <c r="A355" s="56"/>
      <c r="B355" s="377" t="s">
        <v>648</v>
      </c>
      <c r="C355" s="344">
        <v>23177</v>
      </c>
      <c r="D355" s="14" t="s">
        <v>202</v>
      </c>
      <c r="E355" s="346">
        <v>34</v>
      </c>
      <c r="F355" s="383">
        <v>40955</v>
      </c>
      <c r="G355" s="14" t="s">
        <v>649</v>
      </c>
      <c r="H355" s="56">
        <v>7</v>
      </c>
    </row>
    <row r="356" spans="1:8" s="12" customFormat="1" ht="41.25" customHeight="1" x14ac:dyDescent="0.25">
      <c r="A356" s="56"/>
      <c r="B356" s="377" t="s">
        <v>650</v>
      </c>
      <c r="C356" s="344">
        <v>21306</v>
      </c>
      <c r="D356" s="14" t="s">
        <v>202</v>
      </c>
      <c r="E356" s="346">
        <v>34</v>
      </c>
      <c r="F356" s="383">
        <v>40955</v>
      </c>
      <c r="G356" s="14" t="s">
        <v>651</v>
      </c>
      <c r="H356" s="56">
        <v>7</v>
      </c>
    </row>
    <row r="357" spans="1:8" s="12" customFormat="1" ht="18" customHeight="1" x14ac:dyDescent="0.25">
      <c r="A357" s="445" t="s">
        <v>652</v>
      </c>
      <c r="B357" s="445"/>
      <c r="C357" s="445"/>
      <c r="D357" s="445"/>
      <c r="E357" s="445"/>
      <c r="F357" s="445"/>
      <c r="G357" s="445"/>
      <c r="H357" s="445"/>
    </row>
    <row r="358" spans="1:8" s="12" customFormat="1" ht="37.5" customHeight="1" x14ac:dyDescent="0.25">
      <c r="A358" s="56"/>
      <c r="B358" s="369" t="s">
        <v>653</v>
      </c>
      <c r="C358" s="6">
        <v>27902</v>
      </c>
      <c r="D358" s="10" t="s">
        <v>654</v>
      </c>
      <c r="E358" s="350">
        <v>6</v>
      </c>
      <c r="F358" s="365"/>
      <c r="G358" s="10" t="s">
        <v>2780</v>
      </c>
      <c r="H358" s="56">
        <v>7</v>
      </c>
    </row>
    <row r="359" spans="1:8" s="12" customFormat="1" ht="27.75" customHeight="1" x14ac:dyDescent="0.25">
      <c r="A359" s="56"/>
      <c r="B359" s="369" t="s">
        <v>655</v>
      </c>
      <c r="C359" s="6">
        <v>19916</v>
      </c>
      <c r="D359" s="10" t="s">
        <v>671</v>
      </c>
      <c r="E359" s="350">
        <v>38</v>
      </c>
      <c r="F359" s="6">
        <v>41578</v>
      </c>
      <c r="G359" s="10" t="s">
        <v>656</v>
      </c>
      <c r="H359" s="56">
        <v>7</v>
      </c>
    </row>
    <row r="360" spans="1:8" s="12" customFormat="1" ht="30.75" customHeight="1" x14ac:dyDescent="0.25">
      <c r="A360" s="56"/>
      <c r="B360" s="369" t="s">
        <v>657</v>
      </c>
      <c r="C360" s="6">
        <v>25268</v>
      </c>
      <c r="D360" s="10" t="s">
        <v>668</v>
      </c>
      <c r="E360" s="350">
        <v>22</v>
      </c>
      <c r="F360" s="6">
        <v>40963</v>
      </c>
      <c r="G360" s="56" t="s">
        <v>658</v>
      </c>
      <c r="H360" s="56">
        <v>7</v>
      </c>
    </row>
    <row r="361" spans="1:8" s="12" customFormat="1" ht="45.75" customHeight="1" x14ac:dyDescent="0.25">
      <c r="A361" s="56"/>
      <c r="B361" s="369" t="s">
        <v>659</v>
      </c>
      <c r="C361" s="6">
        <v>32122</v>
      </c>
      <c r="D361" s="10" t="s">
        <v>669</v>
      </c>
      <c r="E361" s="350">
        <v>3</v>
      </c>
      <c r="F361" s="6">
        <v>41578</v>
      </c>
      <c r="G361" s="10" t="s">
        <v>660</v>
      </c>
      <c r="H361" s="56">
        <v>7</v>
      </c>
    </row>
    <row r="362" spans="1:8" s="12" customFormat="1" ht="28.5" customHeight="1" x14ac:dyDescent="0.25">
      <c r="A362" s="56"/>
      <c r="B362" s="369" t="s">
        <v>661</v>
      </c>
      <c r="C362" s="6">
        <v>23303</v>
      </c>
      <c r="D362" s="10" t="s">
        <v>662</v>
      </c>
      <c r="E362" s="350">
        <v>31</v>
      </c>
      <c r="F362" s="6">
        <v>41578</v>
      </c>
      <c r="G362" s="56" t="s">
        <v>663</v>
      </c>
      <c r="H362" s="56">
        <v>7</v>
      </c>
    </row>
    <row r="363" spans="1:8" s="12" customFormat="1" ht="36" customHeight="1" x14ac:dyDescent="0.25">
      <c r="A363" s="56"/>
      <c r="B363" s="369" t="s">
        <v>664</v>
      </c>
      <c r="C363" s="6">
        <v>21050</v>
      </c>
      <c r="D363" s="10" t="s">
        <v>670</v>
      </c>
      <c r="E363" s="350">
        <v>37</v>
      </c>
      <c r="F363" s="6">
        <v>41578</v>
      </c>
      <c r="G363" s="14" t="s">
        <v>665</v>
      </c>
      <c r="H363" s="56">
        <v>7</v>
      </c>
    </row>
    <row r="364" spans="1:8" s="12" customFormat="1" ht="30" customHeight="1" x14ac:dyDescent="0.25">
      <c r="A364" s="433" t="s">
        <v>666</v>
      </c>
      <c r="B364" s="433"/>
      <c r="C364" s="433"/>
      <c r="D364" s="433"/>
      <c r="E364" s="433"/>
      <c r="F364" s="433"/>
      <c r="G364" s="433"/>
      <c r="H364" s="433"/>
    </row>
    <row r="365" spans="1:8" s="12" customFormat="1" ht="15" customHeight="1" x14ac:dyDescent="0.25">
      <c r="A365" s="419" t="s">
        <v>677</v>
      </c>
      <c r="B365" s="419"/>
      <c r="C365" s="419"/>
      <c r="D365" s="419"/>
      <c r="E365" s="419"/>
      <c r="F365" s="419"/>
      <c r="G365" s="419"/>
      <c r="H365" s="419"/>
    </row>
    <row r="366" spans="1:8" s="18" customFormat="1" x14ac:dyDescent="0.2">
      <c r="A366" s="439" t="s">
        <v>678</v>
      </c>
      <c r="B366" s="439"/>
      <c r="C366" s="439"/>
      <c r="D366" s="439"/>
      <c r="E366" s="439"/>
      <c r="F366" s="439"/>
      <c r="G366" s="439"/>
      <c r="H366" s="439"/>
    </row>
    <row r="367" spans="1:8" s="18" customFormat="1" ht="38.25" x14ac:dyDescent="0.2">
      <c r="A367" s="35"/>
      <c r="B367" s="373" t="s">
        <v>679</v>
      </c>
      <c r="C367" s="36">
        <v>18331</v>
      </c>
      <c r="D367" s="15" t="s">
        <v>680</v>
      </c>
      <c r="E367" s="37">
        <v>45</v>
      </c>
      <c r="F367" s="36">
        <v>41263</v>
      </c>
      <c r="G367" s="138" t="s">
        <v>681</v>
      </c>
      <c r="H367" s="15">
        <v>8</v>
      </c>
    </row>
    <row r="368" spans="1:8" s="18" customFormat="1" x14ac:dyDescent="0.2">
      <c r="A368" s="439" t="s">
        <v>682</v>
      </c>
      <c r="B368" s="439"/>
      <c r="C368" s="439"/>
      <c r="D368" s="439"/>
      <c r="E368" s="439"/>
      <c r="F368" s="439"/>
      <c r="G368" s="439"/>
      <c r="H368" s="439"/>
    </row>
    <row r="369" spans="1:8" s="18" customFormat="1" ht="38.25" x14ac:dyDescent="0.2">
      <c r="A369" s="113"/>
      <c r="B369" s="373" t="s">
        <v>683</v>
      </c>
      <c r="C369" s="272">
        <v>19276</v>
      </c>
      <c r="D369" s="43" t="s">
        <v>532</v>
      </c>
      <c r="E369" s="115" t="s">
        <v>335</v>
      </c>
      <c r="F369" s="5">
        <v>39142</v>
      </c>
      <c r="G369" s="43" t="s">
        <v>684</v>
      </c>
      <c r="H369" s="43">
        <v>8</v>
      </c>
    </row>
    <row r="370" spans="1:8" s="18" customFormat="1" ht="15" customHeight="1" x14ac:dyDescent="0.2">
      <c r="A370" s="446" t="s">
        <v>685</v>
      </c>
      <c r="B370" s="447"/>
      <c r="C370" s="447"/>
      <c r="D370" s="447"/>
      <c r="E370" s="447"/>
      <c r="F370" s="447"/>
      <c r="G370" s="447"/>
      <c r="H370" s="448"/>
    </row>
    <row r="371" spans="1:8" s="18" customFormat="1" ht="38.25" x14ac:dyDescent="0.2">
      <c r="A371" s="113"/>
      <c r="B371" s="131" t="s">
        <v>686</v>
      </c>
      <c r="C371" s="139">
        <v>22235</v>
      </c>
      <c r="D371" s="138" t="s">
        <v>2781</v>
      </c>
      <c r="E371" s="140" t="s">
        <v>687</v>
      </c>
      <c r="F371" s="139">
        <v>42187</v>
      </c>
      <c r="G371" s="138" t="s">
        <v>2782</v>
      </c>
      <c r="H371" s="43">
        <v>8</v>
      </c>
    </row>
    <row r="372" spans="1:8" s="18" customFormat="1" x14ac:dyDescent="0.2">
      <c r="A372" s="444" t="s">
        <v>688</v>
      </c>
      <c r="B372" s="444"/>
      <c r="C372" s="444"/>
      <c r="D372" s="444"/>
      <c r="E372" s="444"/>
      <c r="F372" s="444"/>
      <c r="G372" s="444"/>
      <c r="H372" s="444"/>
    </row>
    <row r="373" spans="1:8" s="18" customFormat="1" ht="38.25" x14ac:dyDescent="0.2">
      <c r="A373" s="113"/>
      <c r="B373" s="373" t="s">
        <v>689</v>
      </c>
      <c r="C373" s="272">
        <v>30901</v>
      </c>
      <c r="D373" s="43" t="s">
        <v>690</v>
      </c>
      <c r="E373" s="115">
        <v>4</v>
      </c>
      <c r="F373" s="272">
        <v>40653</v>
      </c>
      <c r="G373" s="43" t="s">
        <v>691</v>
      </c>
      <c r="H373" s="43">
        <v>8</v>
      </c>
    </row>
    <row r="374" spans="1:8" s="18" customFormat="1" ht="25.5" x14ac:dyDescent="0.2">
      <c r="A374" s="113"/>
      <c r="B374" s="373" t="s">
        <v>692</v>
      </c>
      <c r="C374" s="272">
        <v>30654</v>
      </c>
      <c r="D374" s="43" t="s">
        <v>693</v>
      </c>
      <c r="E374" s="115">
        <v>4</v>
      </c>
      <c r="F374" s="272">
        <v>40268</v>
      </c>
      <c r="G374" s="43" t="s">
        <v>694</v>
      </c>
      <c r="H374" s="43">
        <v>8</v>
      </c>
    </row>
    <row r="375" spans="1:8" s="18" customFormat="1" ht="38.25" x14ac:dyDescent="0.2">
      <c r="A375" s="113"/>
      <c r="B375" s="373" t="s">
        <v>695</v>
      </c>
      <c r="C375" s="272">
        <v>20611</v>
      </c>
      <c r="D375" s="43" t="s">
        <v>696</v>
      </c>
      <c r="E375" s="115">
        <v>37</v>
      </c>
      <c r="F375" s="272">
        <v>40653</v>
      </c>
      <c r="G375" s="43" t="s">
        <v>697</v>
      </c>
      <c r="H375" s="43">
        <v>8</v>
      </c>
    </row>
    <row r="376" spans="1:8" s="18" customFormat="1" ht="15" customHeight="1" x14ac:dyDescent="0.2">
      <c r="A376" s="444" t="s">
        <v>698</v>
      </c>
      <c r="B376" s="444"/>
      <c r="C376" s="444"/>
      <c r="D376" s="444"/>
      <c r="E376" s="444"/>
      <c r="F376" s="444"/>
      <c r="G376" s="444"/>
      <c r="H376" s="444"/>
    </row>
    <row r="377" spans="1:8" s="18" customFormat="1" ht="25.5" x14ac:dyDescent="0.2">
      <c r="A377" s="113"/>
      <c r="B377" s="373" t="s">
        <v>699</v>
      </c>
      <c r="C377" s="272">
        <v>25226</v>
      </c>
      <c r="D377" s="43" t="s">
        <v>700</v>
      </c>
      <c r="E377" s="115">
        <v>22</v>
      </c>
      <c r="F377" s="272">
        <v>40249</v>
      </c>
      <c r="G377" s="43" t="s">
        <v>701</v>
      </c>
      <c r="H377" s="43">
        <v>8</v>
      </c>
    </row>
    <row r="378" spans="1:8" s="18" customFormat="1" x14ac:dyDescent="0.2">
      <c r="A378" s="444" t="s">
        <v>702</v>
      </c>
      <c r="B378" s="444"/>
      <c r="C378" s="444"/>
      <c r="D378" s="444"/>
      <c r="E378" s="444"/>
      <c r="F378" s="444"/>
      <c r="G378" s="444"/>
      <c r="H378" s="444"/>
    </row>
    <row r="379" spans="1:8" s="18" customFormat="1" ht="25.5" x14ac:dyDescent="0.2">
      <c r="A379" s="113"/>
      <c r="B379" s="373" t="s">
        <v>703</v>
      </c>
      <c r="C379" s="272">
        <v>28004</v>
      </c>
      <c r="D379" s="43" t="s">
        <v>704</v>
      </c>
      <c r="E379" s="115">
        <v>11</v>
      </c>
      <c r="F379" s="272">
        <v>40289</v>
      </c>
      <c r="G379" s="43" t="s">
        <v>705</v>
      </c>
      <c r="H379" s="43">
        <v>8</v>
      </c>
    </row>
    <row r="380" spans="1:8" s="18" customFormat="1" ht="38.25" x14ac:dyDescent="0.2">
      <c r="A380" s="113"/>
      <c r="B380" s="373" t="s">
        <v>706</v>
      </c>
      <c r="C380" s="272">
        <v>29308</v>
      </c>
      <c r="D380" s="43" t="s">
        <v>707</v>
      </c>
      <c r="E380" s="115">
        <v>11</v>
      </c>
      <c r="F380" s="272">
        <v>40683</v>
      </c>
      <c r="G380" s="43" t="s">
        <v>708</v>
      </c>
      <c r="H380" s="43">
        <v>8</v>
      </c>
    </row>
    <row r="381" spans="1:8" s="18" customFormat="1" ht="51.75" customHeight="1" x14ac:dyDescent="0.2">
      <c r="A381" s="113"/>
      <c r="B381" s="373" t="s">
        <v>709</v>
      </c>
      <c r="C381" s="272">
        <v>30663</v>
      </c>
      <c r="D381" s="43" t="s">
        <v>710</v>
      </c>
      <c r="E381" s="115">
        <v>6</v>
      </c>
      <c r="F381" s="272">
        <v>40289</v>
      </c>
      <c r="G381" s="43" t="s">
        <v>711</v>
      </c>
      <c r="H381" s="43">
        <v>8</v>
      </c>
    </row>
    <row r="382" spans="1:8" s="18" customFormat="1" x14ac:dyDescent="0.2">
      <c r="A382" s="444" t="s">
        <v>712</v>
      </c>
      <c r="B382" s="444"/>
      <c r="C382" s="444"/>
      <c r="D382" s="444"/>
      <c r="E382" s="444"/>
      <c r="F382" s="444"/>
      <c r="G382" s="444"/>
      <c r="H382" s="444"/>
    </row>
    <row r="383" spans="1:8" s="18" customFormat="1" ht="25.5" x14ac:dyDescent="0.2">
      <c r="A383" s="113"/>
      <c r="B383" s="373" t="s">
        <v>713</v>
      </c>
      <c r="C383" s="272">
        <v>27762</v>
      </c>
      <c r="D383" s="43" t="s">
        <v>534</v>
      </c>
      <c r="E383" s="115">
        <v>6</v>
      </c>
      <c r="F383" s="274">
        <v>40249</v>
      </c>
      <c r="G383" s="43" t="s">
        <v>714</v>
      </c>
      <c r="H383" s="43">
        <v>8</v>
      </c>
    </row>
    <row r="384" spans="1:8" s="18" customFormat="1" x14ac:dyDescent="0.2">
      <c r="A384" s="444" t="s">
        <v>715</v>
      </c>
      <c r="B384" s="444"/>
      <c r="C384" s="444"/>
      <c r="D384" s="444"/>
      <c r="E384" s="444"/>
      <c r="F384" s="444"/>
      <c r="G384" s="444"/>
      <c r="H384" s="444"/>
    </row>
    <row r="385" spans="1:8" s="18" customFormat="1" ht="38.25" x14ac:dyDescent="0.2">
      <c r="A385" s="113"/>
      <c r="B385" s="369" t="s">
        <v>716</v>
      </c>
      <c r="C385" s="5">
        <v>23276</v>
      </c>
      <c r="D385" s="31" t="s">
        <v>717</v>
      </c>
      <c r="E385" s="61" t="s">
        <v>718</v>
      </c>
      <c r="F385" s="5">
        <v>40276</v>
      </c>
      <c r="G385" s="56" t="s">
        <v>719</v>
      </c>
      <c r="H385" s="46">
        <v>8</v>
      </c>
    </row>
    <row r="386" spans="1:8" s="18" customFormat="1" x14ac:dyDescent="0.2">
      <c r="A386" s="444" t="s">
        <v>720</v>
      </c>
      <c r="B386" s="444"/>
      <c r="C386" s="444"/>
      <c r="D386" s="444"/>
      <c r="E386" s="444"/>
      <c r="F386" s="444"/>
      <c r="G386" s="444"/>
      <c r="H386" s="444"/>
    </row>
    <row r="387" spans="1:8" s="18" customFormat="1" ht="25.5" x14ac:dyDescent="0.2">
      <c r="A387" s="113"/>
      <c r="B387" s="373" t="s">
        <v>721</v>
      </c>
      <c r="C387" s="272">
        <v>15256</v>
      </c>
      <c r="D387" s="43" t="s">
        <v>722</v>
      </c>
      <c r="E387" s="115" t="s">
        <v>723</v>
      </c>
      <c r="F387" s="272">
        <v>40746</v>
      </c>
      <c r="G387" s="43" t="s">
        <v>724</v>
      </c>
      <c r="H387" s="43">
        <v>8</v>
      </c>
    </row>
    <row r="388" spans="1:8" s="120" customFormat="1" ht="25.5" x14ac:dyDescent="0.2">
      <c r="A388" s="10"/>
      <c r="B388" s="131" t="s">
        <v>725</v>
      </c>
      <c r="C388" s="139">
        <v>30617</v>
      </c>
      <c r="D388" s="138" t="s">
        <v>726</v>
      </c>
      <c r="E388" s="140" t="s">
        <v>270</v>
      </c>
      <c r="F388" s="139">
        <v>41740</v>
      </c>
      <c r="G388" s="138" t="s">
        <v>727</v>
      </c>
      <c r="H388" s="141">
        <v>8</v>
      </c>
    </row>
    <row r="389" spans="1:8" s="18" customFormat="1" x14ac:dyDescent="0.2">
      <c r="A389" s="444" t="s">
        <v>728</v>
      </c>
      <c r="B389" s="444"/>
      <c r="C389" s="444"/>
      <c r="D389" s="444"/>
      <c r="E389" s="444"/>
      <c r="F389" s="444"/>
      <c r="G389" s="444"/>
      <c r="H389" s="444"/>
    </row>
    <row r="390" spans="1:8" s="18" customFormat="1" ht="25.5" x14ac:dyDescent="0.2">
      <c r="A390" s="113"/>
      <c r="B390" s="131" t="s">
        <v>729</v>
      </c>
      <c r="C390" s="142">
        <v>22003</v>
      </c>
      <c r="D390" s="131" t="s">
        <v>730</v>
      </c>
      <c r="E390" s="143" t="s">
        <v>642</v>
      </c>
      <c r="F390" s="142">
        <v>40340</v>
      </c>
      <c r="G390" s="138" t="s">
        <v>731</v>
      </c>
      <c r="H390" s="46">
        <v>8</v>
      </c>
    </row>
    <row r="391" spans="1:8" s="18" customFormat="1" ht="38.25" x14ac:dyDescent="0.2">
      <c r="A391" s="113"/>
      <c r="B391" s="373" t="s">
        <v>732</v>
      </c>
      <c r="C391" s="272">
        <v>29524</v>
      </c>
      <c r="D391" s="43" t="s">
        <v>733</v>
      </c>
      <c r="E391" s="57">
        <v>10</v>
      </c>
      <c r="F391" s="5">
        <v>40340</v>
      </c>
      <c r="G391" s="43" t="s">
        <v>734</v>
      </c>
      <c r="H391" s="43">
        <v>8</v>
      </c>
    </row>
    <row r="392" spans="1:8" s="18" customFormat="1" ht="30.75" customHeight="1" x14ac:dyDescent="0.2">
      <c r="A392" s="113"/>
      <c r="B392" s="373" t="s">
        <v>735</v>
      </c>
      <c r="C392" s="272">
        <v>23279</v>
      </c>
      <c r="D392" s="43" t="s">
        <v>736</v>
      </c>
      <c r="E392" s="57">
        <v>23</v>
      </c>
      <c r="F392" s="276">
        <v>40340</v>
      </c>
      <c r="G392" s="43" t="s">
        <v>734</v>
      </c>
      <c r="H392" s="43">
        <v>8</v>
      </c>
    </row>
    <row r="393" spans="1:8" s="18" customFormat="1" x14ac:dyDescent="0.2">
      <c r="A393" s="444" t="s">
        <v>737</v>
      </c>
      <c r="B393" s="444"/>
      <c r="C393" s="444"/>
      <c r="D393" s="444"/>
      <c r="E393" s="444"/>
      <c r="F393" s="444"/>
      <c r="G393" s="444"/>
      <c r="H393" s="444"/>
    </row>
    <row r="394" spans="1:8" s="18" customFormat="1" ht="30.75" customHeight="1" x14ac:dyDescent="0.2">
      <c r="A394" s="113"/>
      <c r="B394" s="30" t="s">
        <v>738</v>
      </c>
      <c r="C394" s="279">
        <v>18316</v>
      </c>
      <c r="D394" s="30" t="s">
        <v>2856</v>
      </c>
      <c r="E394" s="60" t="s">
        <v>2857</v>
      </c>
      <c r="F394" s="228">
        <v>40655</v>
      </c>
      <c r="G394" s="229" t="s">
        <v>2858</v>
      </c>
      <c r="H394" s="43">
        <v>8</v>
      </c>
    </row>
    <row r="395" spans="1:8" s="18" customFormat="1" ht="38.25" x14ac:dyDescent="0.2">
      <c r="A395" s="113"/>
      <c r="B395" s="101" t="s">
        <v>739</v>
      </c>
      <c r="C395" s="145">
        <v>26010</v>
      </c>
      <c r="D395" s="101" t="s">
        <v>532</v>
      </c>
      <c r="E395" s="144">
        <v>18</v>
      </c>
      <c r="F395" s="145">
        <v>40280</v>
      </c>
      <c r="G395" s="214" t="s">
        <v>2860</v>
      </c>
      <c r="H395" s="43">
        <v>8</v>
      </c>
    </row>
    <row r="396" spans="1:8" s="18" customFormat="1" ht="38.25" x14ac:dyDescent="0.2">
      <c r="A396" s="113"/>
      <c r="B396" s="302" t="s">
        <v>3116</v>
      </c>
      <c r="C396" s="279">
        <v>26665</v>
      </c>
      <c r="D396" s="30" t="s">
        <v>484</v>
      </c>
      <c r="E396" s="60" t="s">
        <v>687</v>
      </c>
      <c r="F396" s="279">
        <v>40872</v>
      </c>
      <c r="G396" s="266" t="s">
        <v>3115</v>
      </c>
      <c r="H396" s="43">
        <v>8</v>
      </c>
    </row>
    <row r="397" spans="1:8" s="18" customFormat="1" ht="25.5" x14ac:dyDescent="0.2">
      <c r="A397" s="113"/>
      <c r="B397" s="101" t="s">
        <v>740</v>
      </c>
      <c r="C397" s="145">
        <v>28005</v>
      </c>
      <c r="D397" s="101" t="s">
        <v>741</v>
      </c>
      <c r="E397" s="144">
        <v>16</v>
      </c>
      <c r="F397" s="145">
        <v>40746</v>
      </c>
      <c r="G397" s="138" t="s">
        <v>742</v>
      </c>
      <c r="H397" s="43">
        <v>8</v>
      </c>
    </row>
    <row r="398" spans="1:8" s="18" customFormat="1" ht="25.5" x14ac:dyDescent="0.2">
      <c r="A398" s="113"/>
      <c r="B398" s="131" t="s">
        <v>743</v>
      </c>
      <c r="C398" s="139">
        <v>26685</v>
      </c>
      <c r="D398" s="138" t="s">
        <v>744</v>
      </c>
      <c r="E398" s="140" t="s">
        <v>745</v>
      </c>
      <c r="F398" s="139">
        <v>41180</v>
      </c>
      <c r="G398" s="138" t="s">
        <v>2859</v>
      </c>
      <c r="H398" s="138">
        <v>8</v>
      </c>
    </row>
    <row r="399" spans="1:8" s="77" customFormat="1" ht="25.5" x14ac:dyDescent="0.2">
      <c r="A399" s="267"/>
      <c r="B399" s="30" t="s">
        <v>3102</v>
      </c>
      <c r="C399" s="279">
        <v>30837</v>
      </c>
      <c r="D399" s="30" t="s">
        <v>3101</v>
      </c>
      <c r="E399" s="60" t="s">
        <v>2172</v>
      </c>
      <c r="F399" s="279">
        <v>41748</v>
      </c>
      <c r="G399" s="30" t="s">
        <v>515</v>
      </c>
      <c r="H399" s="267">
        <v>8</v>
      </c>
    </row>
    <row r="400" spans="1:8" s="18" customFormat="1" x14ac:dyDescent="0.2">
      <c r="A400" s="439" t="s">
        <v>746</v>
      </c>
      <c r="B400" s="439"/>
      <c r="C400" s="439"/>
      <c r="D400" s="439"/>
      <c r="E400" s="439"/>
      <c r="F400" s="439"/>
      <c r="G400" s="439"/>
      <c r="H400" s="439"/>
    </row>
    <row r="401" spans="1:8" s="18" customFormat="1" ht="25.5" customHeight="1" x14ac:dyDescent="0.2">
      <c r="A401" s="35"/>
      <c r="B401" s="373" t="s">
        <v>747</v>
      </c>
      <c r="C401" s="36">
        <v>17030</v>
      </c>
      <c r="D401" s="15" t="s">
        <v>202</v>
      </c>
      <c r="E401" s="37">
        <v>29</v>
      </c>
      <c r="F401" s="36">
        <v>40344</v>
      </c>
      <c r="G401" s="15" t="s">
        <v>748</v>
      </c>
      <c r="H401" s="43">
        <v>8</v>
      </c>
    </row>
    <row r="402" spans="1:8" s="18" customFormat="1" ht="25.5" x14ac:dyDescent="0.2">
      <c r="A402" s="146"/>
      <c r="B402" s="373" t="s">
        <v>749</v>
      </c>
      <c r="C402" s="36">
        <v>19803</v>
      </c>
      <c r="D402" s="15" t="s">
        <v>750</v>
      </c>
      <c r="E402" s="37">
        <v>38</v>
      </c>
      <c r="F402" s="36">
        <v>42187</v>
      </c>
      <c r="G402" s="15" t="s">
        <v>748</v>
      </c>
      <c r="H402" s="43">
        <v>8</v>
      </c>
    </row>
    <row r="403" spans="1:8" s="12" customFormat="1" ht="27.75" customHeight="1" x14ac:dyDescent="0.25">
      <c r="A403" s="434" t="s">
        <v>3103</v>
      </c>
      <c r="B403" s="434"/>
      <c r="C403" s="434"/>
      <c r="D403" s="434"/>
      <c r="E403" s="434"/>
      <c r="F403" s="434"/>
      <c r="G403" s="434"/>
      <c r="H403" s="434"/>
    </row>
    <row r="404" spans="1:8" s="12" customFormat="1" ht="15" customHeight="1" x14ac:dyDescent="0.25">
      <c r="A404" s="419" t="s">
        <v>751</v>
      </c>
      <c r="B404" s="419"/>
      <c r="C404" s="419"/>
      <c r="D404" s="419"/>
      <c r="E404" s="419"/>
      <c r="F404" s="419"/>
      <c r="G404" s="419"/>
      <c r="H404" s="419"/>
    </row>
    <row r="405" spans="1:8" s="12" customFormat="1" ht="11.25" customHeight="1" x14ac:dyDescent="0.2">
      <c r="A405" s="427" t="s">
        <v>752</v>
      </c>
      <c r="B405" s="427"/>
      <c r="C405" s="427"/>
      <c r="D405" s="427"/>
      <c r="E405" s="427"/>
      <c r="F405" s="427"/>
      <c r="G405" s="427"/>
      <c r="H405" s="427"/>
    </row>
    <row r="406" spans="1:8" s="12" customFormat="1" ht="27.75" customHeight="1" x14ac:dyDescent="0.25">
      <c r="A406" s="65"/>
      <c r="B406" s="68" t="s">
        <v>753</v>
      </c>
      <c r="C406" s="66">
        <v>19527</v>
      </c>
      <c r="D406" s="68" t="s">
        <v>232</v>
      </c>
      <c r="E406" s="67">
        <v>40</v>
      </c>
      <c r="F406" s="66">
        <v>41968</v>
      </c>
      <c r="G406" s="313" t="s">
        <v>3247</v>
      </c>
      <c r="H406" s="68">
        <v>9</v>
      </c>
    </row>
    <row r="407" spans="1:8" customFormat="1" ht="44.25" customHeight="1" x14ac:dyDescent="0.25">
      <c r="A407" s="288"/>
      <c r="B407" s="288" t="s">
        <v>3202</v>
      </c>
      <c r="C407" s="289">
        <v>23319</v>
      </c>
      <c r="D407" s="315" t="s">
        <v>3201</v>
      </c>
      <c r="E407" s="288">
        <v>32</v>
      </c>
      <c r="F407" s="289">
        <v>42580</v>
      </c>
      <c r="G407" s="288" t="s">
        <v>3200</v>
      </c>
      <c r="H407" s="68">
        <v>9</v>
      </c>
    </row>
    <row r="408" spans="1:8" s="12" customFormat="1" ht="13.5" customHeight="1" x14ac:dyDescent="0.25">
      <c r="A408" s="449" t="s">
        <v>755</v>
      </c>
      <c r="B408" s="449"/>
      <c r="C408" s="449"/>
      <c r="D408" s="449"/>
      <c r="E408" s="449"/>
      <c r="F408" s="449"/>
      <c r="G408" s="449"/>
      <c r="H408" s="449"/>
    </row>
    <row r="409" spans="1:8" s="12" customFormat="1" ht="24.75" customHeight="1" x14ac:dyDescent="0.25">
      <c r="A409" s="65"/>
      <c r="B409" s="380" t="s">
        <v>756</v>
      </c>
      <c r="C409" s="66">
        <v>21498</v>
      </c>
      <c r="D409" s="68" t="s">
        <v>757</v>
      </c>
      <c r="E409" s="147">
        <v>29</v>
      </c>
      <c r="F409" s="148">
        <v>41536</v>
      </c>
      <c r="G409" s="149" t="s">
        <v>758</v>
      </c>
      <c r="H409" s="68">
        <v>9</v>
      </c>
    </row>
    <row r="410" spans="1:8" s="12" customFormat="1" ht="15.75" customHeight="1" x14ac:dyDescent="0.25">
      <c r="A410" s="449" t="s">
        <v>759</v>
      </c>
      <c r="B410" s="449"/>
      <c r="C410" s="449"/>
      <c r="D410" s="449"/>
      <c r="E410" s="449"/>
      <c r="F410" s="449"/>
      <c r="G410" s="449"/>
      <c r="H410" s="449"/>
    </row>
    <row r="411" spans="1:8" ht="25.5" x14ac:dyDescent="0.25">
      <c r="A411" s="65"/>
      <c r="B411" s="380" t="s">
        <v>760</v>
      </c>
      <c r="C411" s="66">
        <v>21098</v>
      </c>
      <c r="D411" s="68" t="s">
        <v>761</v>
      </c>
      <c r="E411" s="67">
        <v>20</v>
      </c>
      <c r="F411" s="66">
        <v>42328</v>
      </c>
      <c r="G411" s="68" t="s">
        <v>3453</v>
      </c>
      <c r="H411" s="68">
        <v>9</v>
      </c>
    </row>
    <row r="412" spans="1:8" ht="25.5" x14ac:dyDescent="0.25">
      <c r="A412" s="65"/>
      <c r="B412" s="68" t="s">
        <v>3245</v>
      </c>
      <c r="C412" s="66">
        <v>22956</v>
      </c>
      <c r="D412" s="68" t="s">
        <v>762</v>
      </c>
      <c r="E412" s="67">
        <v>26</v>
      </c>
      <c r="F412" s="66">
        <v>41233</v>
      </c>
      <c r="G412" s="68" t="s">
        <v>3452</v>
      </c>
      <c r="H412" s="68">
        <v>9</v>
      </c>
    </row>
    <row r="413" spans="1:8" ht="25.5" x14ac:dyDescent="0.25">
      <c r="A413" s="65"/>
      <c r="B413" s="380" t="s">
        <v>763</v>
      </c>
      <c r="C413" s="66">
        <v>23186</v>
      </c>
      <c r="D413" s="68" t="s">
        <v>764</v>
      </c>
      <c r="E413" s="67">
        <v>29</v>
      </c>
      <c r="F413" s="66">
        <v>41233</v>
      </c>
      <c r="G413" s="68" t="s">
        <v>765</v>
      </c>
      <c r="H413" s="68">
        <v>9</v>
      </c>
    </row>
    <row r="414" spans="1:8" ht="38.25" x14ac:dyDescent="0.25">
      <c r="A414" s="65"/>
      <c r="B414" s="380" t="s">
        <v>766</v>
      </c>
      <c r="C414" s="66">
        <v>26133</v>
      </c>
      <c r="D414" s="68" t="s">
        <v>638</v>
      </c>
      <c r="E414" s="67">
        <v>3</v>
      </c>
      <c r="F414" s="66">
        <v>41871</v>
      </c>
      <c r="G414" s="68" t="s">
        <v>767</v>
      </c>
      <c r="H414" s="68">
        <v>9</v>
      </c>
    </row>
    <row r="415" spans="1:8" customFormat="1" ht="51" x14ac:dyDescent="0.25">
      <c r="A415" s="288"/>
      <c r="B415" s="288" t="s">
        <v>3193</v>
      </c>
      <c r="C415" s="289">
        <v>33059</v>
      </c>
      <c r="D415" s="315" t="s">
        <v>3192</v>
      </c>
      <c r="E415" s="288">
        <v>3</v>
      </c>
      <c r="F415" s="289">
        <v>42580</v>
      </c>
      <c r="G415" s="288" t="s">
        <v>3191</v>
      </c>
      <c r="H415" s="68">
        <v>9</v>
      </c>
    </row>
    <row r="416" spans="1:8" customFormat="1" ht="38.25" x14ac:dyDescent="0.25">
      <c r="A416" s="288"/>
      <c r="B416" s="367" t="s">
        <v>3381</v>
      </c>
      <c r="C416" s="90">
        <v>23567</v>
      </c>
      <c r="D416" s="359" t="s">
        <v>3380</v>
      </c>
      <c r="E416" s="67">
        <v>20</v>
      </c>
      <c r="F416" s="90">
        <v>42663</v>
      </c>
      <c r="G416" s="359" t="s">
        <v>3379</v>
      </c>
      <c r="H416" s="68">
        <v>9</v>
      </c>
    </row>
    <row r="417" spans="1:8" x14ac:dyDescent="0.25">
      <c r="A417" s="449" t="s">
        <v>768</v>
      </c>
      <c r="B417" s="449"/>
      <c r="C417" s="449"/>
      <c r="D417" s="449"/>
      <c r="E417" s="449"/>
      <c r="F417" s="449"/>
      <c r="G417" s="449"/>
      <c r="H417" s="449"/>
    </row>
    <row r="418" spans="1:8" ht="38.25" x14ac:dyDescent="0.25">
      <c r="A418" s="65"/>
      <c r="B418" s="380" t="s">
        <v>769</v>
      </c>
      <c r="C418" s="66">
        <v>31233</v>
      </c>
      <c r="D418" s="68" t="s">
        <v>770</v>
      </c>
      <c r="E418" s="67">
        <v>6</v>
      </c>
      <c r="F418" s="148">
        <v>41766</v>
      </c>
      <c r="G418" s="68" t="s">
        <v>771</v>
      </c>
      <c r="H418" s="68">
        <v>9</v>
      </c>
    </row>
    <row r="419" spans="1:8" ht="38.25" x14ac:dyDescent="0.25">
      <c r="A419" s="65"/>
      <c r="B419" s="380" t="s">
        <v>772</v>
      </c>
      <c r="C419" s="27">
        <v>25784</v>
      </c>
      <c r="D419" s="23" t="s">
        <v>773</v>
      </c>
      <c r="E419" s="150" t="s">
        <v>774</v>
      </c>
      <c r="F419" s="27">
        <v>41233</v>
      </c>
      <c r="G419" s="23" t="s">
        <v>775</v>
      </c>
      <c r="H419" s="23">
        <v>9</v>
      </c>
    </row>
    <row r="420" spans="1:8" x14ac:dyDescent="0.25">
      <c r="A420" s="450" t="s">
        <v>776</v>
      </c>
      <c r="B420" s="451"/>
      <c r="C420" s="451"/>
      <c r="D420" s="451"/>
      <c r="E420" s="451"/>
      <c r="F420" s="451"/>
      <c r="G420" s="451"/>
      <c r="H420" s="452"/>
    </row>
    <row r="421" spans="1:8" ht="38.25" x14ac:dyDescent="0.25">
      <c r="A421" s="65"/>
      <c r="B421" s="380" t="s">
        <v>777</v>
      </c>
      <c r="C421" s="66">
        <v>23012</v>
      </c>
      <c r="D421" s="68" t="s">
        <v>778</v>
      </c>
      <c r="E421" s="67" t="s">
        <v>774</v>
      </c>
      <c r="F421" s="151">
        <v>41233</v>
      </c>
      <c r="G421" s="68" t="s">
        <v>779</v>
      </c>
      <c r="H421" s="68">
        <v>9</v>
      </c>
    </row>
    <row r="422" spans="1:8" ht="25.5" x14ac:dyDescent="0.25">
      <c r="A422" s="65"/>
      <c r="B422" s="380" t="s">
        <v>780</v>
      </c>
      <c r="C422" s="66">
        <v>22374</v>
      </c>
      <c r="D422" s="68" t="s">
        <v>781</v>
      </c>
      <c r="E422" s="67" t="s">
        <v>782</v>
      </c>
      <c r="F422" s="151">
        <v>41233</v>
      </c>
      <c r="G422" s="68" t="s">
        <v>783</v>
      </c>
      <c r="H422" s="68">
        <v>9</v>
      </c>
    </row>
    <row r="423" spans="1:8" x14ac:dyDescent="0.25">
      <c r="A423" s="449" t="s">
        <v>784</v>
      </c>
      <c r="B423" s="449"/>
      <c r="C423" s="449"/>
      <c r="D423" s="449"/>
      <c r="E423" s="449"/>
      <c r="F423" s="449"/>
      <c r="G423" s="449"/>
      <c r="H423" s="449"/>
    </row>
    <row r="424" spans="1:8" ht="25.5" x14ac:dyDescent="0.25">
      <c r="A424" s="65"/>
      <c r="B424" s="380" t="s">
        <v>785</v>
      </c>
      <c r="C424" s="66">
        <v>19033</v>
      </c>
      <c r="D424" s="68" t="s">
        <v>179</v>
      </c>
      <c r="E424" s="67">
        <v>37</v>
      </c>
      <c r="F424" s="148">
        <v>42278</v>
      </c>
      <c r="G424" s="68" t="s">
        <v>786</v>
      </c>
      <c r="H424" s="23">
        <v>9</v>
      </c>
    </row>
    <row r="425" spans="1:8" ht="25.5" x14ac:dyDescent="0.25">
      <c r="A425" s="65"/>
      <c r="B425" s="380" t="s">
        <v>787</v>
      </c>
      <c r="C425" s="66">
        <v>18426</v>
      </c>
      <c r="D425" s="68" t="s">
        <v>179</v>
      </c>
      <c r="E425" s="67">
        <v>37</v>
      </c>
      <c r="F425" s="148">
        <v>42278</v>
      </c>
      <c r="G425" s="68" t="s">
        <v>788</v>
      </c>
      <c r="H425" s="23">
        <v>9</v>
      </c>
    </row>
    <row r="426" spans="1:8" ht="38.25" x14ac:dyDescent="0.25">
      <c r="A426" s="65"/>
      <c r="B426" s="380" t="s">
        <v>789</v>
      </c>
      <c r="C426" s="66">
        <v>20153</v>
      </c>
      <c r="D426" s="68" t="s">
        <v>790</v>
      </c>
      <c r="E426" s="67">
        <v>36</v>
      </c>
      <c r="F426" s="148">
        <v>42278</v>
      </c>
      <c r="G426" s="68" t="s">
        <v>791</v>
      </c>
      <c r="H426" s="23">
        <v>9</v>
      </c>
    </row>
    <row r="427" spans="1:8" ht="25.5" x14ac:dyDescent="0.25">
      <c r="A427" s="65"/>
      <c r="B427" s="380" t="s">
        <v>792</v>
      </c>
      <c r="C427" s="66">
        <v>30662</v>
      </c>
      <c r="D427" s="68" t="s">
        <v>793</v>
      </c>
      <c r="E427" s="67">
        <v>7</v>
      </c>
      <c r="F427" s="148">
        <v>42278</v>
      </c>
      <c r="G427" s="68" t="s">
        <v>794</v>
      </c>
      <c r="H427" s="23">
        <v>9</v>
      </c>
    </row>
    <row r="428" spans="1:8" ht="25.5" x14ac:dyDescent="0.25">
      <c r="A428" s="65"/>
      <c r="B428" s="380" t="s">
        <v>795</v>
      </c>
      <c r="C428" s="66">
        <v>19641</v>
      </c>
      <c r="D428" s="68" t="s">
        <v>796</v>
      </c>
      <c r="E428" s="67">
        <v>36</v>
      </c>
      <c r="F428" s="148">
        <v>42278</v>
      </c>
      <c r="G428" s="68" t="s">
        <v>797</v>
      </c>
      <c r="H428" s="23">
        <v>9</v>
      </c>
    </row>
    <row r="429" spans="1:8" ht="25.5" x14ac:dyDescent="0.25">
      <c r="A429" s="65"/>
      <c r="B429" s="380" t="s">
        <v>798</v>
      </c>
      <c r="C429" s="66">
        <v>21756</v>
      </c>
      <c r="D429" s="68" t="s">
        <v>764</v>
      </c>
      <c r="E429" s="67">
        <v>34</v>
      </c>
      <c r="F429" s="148">
        <v>42278</v>
      </c>
      <c r="G429" s="68" t="s">
        <v>799</v>
      </c>
      <c r="H429" s="23">
        <v>9</v>
      </c>
    </row>
    <row r="430" spans="1:8" ht="38.25" x14ac:dyDescent="0.25">
      <c r="A430" s="65"/>
      <c r="B430" s="380" t="s">
        <v>800</v>
      </c>
      <c r="C430" s="66">
        <v>16661</v>
      </c>
      <c r="D430" s="68" t="s">
        <v>801</v>
      </c>
      <c r="E430" s="67">
        <v>43</v>
      </c>
      <c r="F430" s="148">
        <v>42278</v>
      </c>
      <c r="G430" s="68" t="s">
        <v>802</v>
      </c>
      <c r="H430" s="23">
        <v>9</v>
      </c>
    </row>
    <row r="431" spans="1:8" ht="38.25" x14ac:dyDescent="0.25">
      <c r="A431" s="65"/>
      <c r="B431" s="380" t="s">
        <v>803</v>
      </c>
      <c r="C431" s="66">
        <v>23110</v>
      </c>
      <c r="D431" s="68" t="s">
        <v>202</v>
      </c>
      <c r="E431" s="67">
        <v>27</v>
      </c>
      <c r="F431" s="148">
        <v>42278</v>
      </c>
      <c r="G431" s="68" t="s">
        <v>804</v>
      </c>
      <c r="H431" s="23">
        <v>9</v>
      </c>
    </row>
    <row r="432" spans="1:8" ht="30.75" customHeight="1" x14ac:dyDescent="0.25">
      <c r="A432" s="65"/>
      <c r="B432" s="380" t="s">
        <v>805</v>
      </c>
      <c r="C432" s="66">
        <v>29097</v>
      </c>
      <c r="D432" s="68" t="s">
        <v>806</v>
      </c>
      <c r="E432" s="67">
        <v>12</v>
      </c>
      <c r="F432" s="148">
        <v>42278</v>
      </c>
      <c r="G432" s="68" t="s">
        <v>807</v>
      </c>
      <c r="H432" s="23">
        <v>9</v>
      </c>
    </row>
    <row r="433" spans="1:8" ht="29.25" customHeight="1" x14ac:dyDescent="0.25">
      <c r="A433" s="65"/>
      <c r="B433" s="380" t="s">
        <v>808</v>
      </c>
      <c r="C433" s="66">
        <v>17847</v>
      </c>
      <c r="D433" s="68" t="s">
        <v>232</v>
      </c>
      <c r="E433" s="67">
        <v>12</v>
      </c>
      <c r="F433" s="148">
        <v>42278</v>
      </c>
      <c r="G433" s="68" t="s">
        <v>809</v>
      </c>
      <c r="H433" s="23">
        <v>9</v>
      </c>
    </row>
    <row r="434" spans="1:8" ht="38.25" x14ac:dyDescent="0.25">
      <c r="A434" s="65"/>
      <c r="B434" s="380" t="s">
        <v>810</v>
      </c>
      <c r="C434" s="66">
        <v>21994</v>
      </c>
      <c r="D434" s="68" t="s">
        <v>754</v>
      </c>
      <c r="E434" s="67">
        <v>32</v>
      </c>
      <c r="F434" s="148">
        <v>42278</v>
      </c>
      <c r="G434" s="68" t="s">
        <v>811</v>
      </c>
      <c r="H434" s="23">
        <v>9</v>
      </c>
    </row>
    <row r="435" spans="1:8" ht="25.5" x14ac:dyDescent="0.25">
      <c r="A435" s="65"/>
      <c r="B435" s="380" t="s">
        <v>812</v>
      </c>
      <c r="C435" s="27">
        <v>20940</v>
      </c>
      <c r="D435" s="23" t="s">
        <v>813</v>
      </c>
      <c r="E435" s="150" t="s">
        <v>814</v>
      </c>
      <c r="F435" s="27">
        <v>42278</v>
      </c>
      <c r="G435" s="23" t="s">
        <v>815</v>
      </c>
      <c r="H435" s="23">
        <v>9</v>
      </c>
    </row>
    <row r="436" spans="1:8" x14ac:dyDescent="0.25">
      <c r="A436" s="449" t="s">
        <v>816</v>
      </c>
      <c r="B436" s="449"/>
      <c r="C436" s="449"/>
      <c r="D436" s="449"/>
      <c r="E436" s="449"/>
      <c r="F436" s="449"/>
      <c r="G436" s="449"/>
      <c r="H436" s="449"/>
    </row>
    <row r="437" spans="1:8" ht="29.25" customHeight="1" x14ac:dyDescent="0.25">
      <c r="A437" s="65"/>
      <c r="B437" s="380" t="s">
        <v>817</v>
      </c>
      <c r="C437" s="66">
        <v>24187</v>
      </c>
      <c r="D437" s="68" t="s">
        <v>757</v>
      </c>
      <c r="E437" s="67">
        <v>25</v>
      </c>
      <c r="F437" s="27">
        <v>41837</v>
      </c>
      <c r="G437" s="68" t="s">
        <v>3306</v>
      </c>
      <c r="H437" s="23">
        <v>9</v>
      </c>
    </row>
    <row r="438" spans="1:8" ht="25.5" customHeight="1" x14ac:dyDescent="0.25">
      <c r="A438" s="65"/>
      <c r="B438" s="380" t="s">
        <v>818</v>
      </c>
      <c r="C438" s="66">
        <v>28332</v>
      </c>
      <c r="D438" s="68" t="s">
        <v>819</v>
      </c>
      <c r="E438" s="67">
        <v>7</v>
      </c>
      <c r="F438" s="66">
        <v>41233</v>
      </c>
      <c r="G438" s="68" t="s">
        <v>820</v>
      </c>
      <c r="H438" s="23">
        <v>9</v>
      </c>
    </row>
    <row r="439" spans="1:8" x14ac:dyDescent="0.25">
      <c r="A439" s="449" t="s">
        <v>821</v>
      </c>
      <c r="B439" s="449"/>
      <c r="C439" s="449"/>
      <c r="D439" s="449"/>
      <c r="E439" s="449"/>
      <c r="F439" s="449"/>
      <c r="G439" s="449"/>
      <c r="H439" s="449"/>
    </row>
    <row r="440" spans="1:8" ht="38.25" x14ac:dyDescent="0.25">
      <c r="A440" s="65"/>
      <c r="B440" s="380" t="s">
        <v>822</v>
      </c>
      <c r="C440" s="66">
        <v>21825</v>
      </c>
      <c r="D440" s="68" t="s">
        <v>754</v>
      </c>
      <c r="E440" s="67">
        <v>30</v>
      </c>
      <c r="F440" s="151">
        <v>41233</v>
      </c>
      <c r="G440" s="68" t="s">
        <v>823</v>
      </c>
      <c r="H440" s="23">
        <v>9</v>
      </c>
    </row>
    <row r="441" spans="1:8" customFormat="1" ht="25.5" x14ac:dyDescent="0.25">
      <c r="A441" s="288"/>
      <c r="B441" s="288" t="s">
        <v>3106</v>
      </c>
      <c r="C441" s="289">
        <v>33022</v>
      </c>
      <c r="D441" s="286" t="s">
        <v>3107</v>
      </c>
      <c r="E441" s="288">
        <v>3</v>
      </c>
      <c r="F441" s="289">
        <v>42429</v>
      </c>
      <c r="G441" s="288" t="s">
        <v>3108</v>
      </c>
      <c r="H441" s="320">
        <v>9</v>
      </c>
    </row>
    <row r="442" spans="1:8" ht="15" customHeight="1" x14ac:dyDescent="0.25">
      <c r="A442" s="449" t="s">
        <v>824</v>
      </c>
      <c r="B442" s="449"/>
      <c r="C442" s="449"/>
      <c r="D442" s="449"/>
      <c r="E442" s="449"/>
      <c r="F442" s="449"/>
      <c r="G442" s="449"/>
      <c r="H442" s="449"/>
    </row>
    <row r="443" spans="1:8" ht="25.5" x14ac:dyDescent="0.25">
      <c r="A443" s="65"/>
      <c r="B443" s="380" t="s">
        <v>825</v>
      </c>
      <c r="C443" s="66">
        <v>30263</v>
      </c>
      <c r="D443" s="68" t="s">
        <v>826</v>
      </c>
      <c r="E443" s="67">
        <v>8</v>
      </c>
      <c r="F443" s="66">
        <v>41368</v>
      </c>
      <c r="G443" s="68" t="s">
        <v>827</v>
      </c>
      <c r="H443" s="23">
        <v>9</v>
      </c>
    </row>
    <row r="444" spans="1:8" ht="38.25" x14ac:dyDescent="0.25">
      <c r="A444" s="65"/>
      <c r="B444" s="380" t="s">
        <v>828</v>
      </c>
      <c r="C444" s="66">
        <v>28146</v>
      </c>
      <c r="D444" s="23" t="s">
        <v>829</v>
      </c>
      <c r="E444" s="67">
        <v>15</v>
      </c>
      <c r="F444" s="148">
        <v>41368</v>
      </c>
      <c r="G444" s="68" t="s">
        <v>830</v>
      </c>
      <c r="H444" s="23">
        <v>9</v>
      </c>
    </row>
    <row r="445" spans="1:8" ht="38.25" x14ac:dyDescent="0.25">
      <c r="A445" s="65"/>
      <c r="B445" s="380" t="s">
        <v>831</v>
      </c>
      <c r="C445" s="66">
        <v>25432</v>
      </c>
      <c r="D445" s="68" t="s">
        <v>832</v>
      </c>
      <c r="E445" s="67">
        <v>31</v>
      </c>
      <c r="F445" s="148">
        <v>41368</v>
      </c>
      <c r="G445" s="68" t="s">
        <v>833</v>
      </c>
      <c r="H445" s="23">
        <v>9</v>
      </c>
    </row>
    <row r="446" spans="1:8" ht="30.75" customHeight="1" x14ac:dyDescent="0.25">
      <c r="A446" s="65"/>
      <c r="B446" s="380" t="s">
        <v>834</v>
      </c>
      <c r="C446" s="66">
        <v>20562</v>
      </c>
      <c r="D446" s="68" t="s">
        <v>232</v>
      </c>
      <c r="E446" s="67">
        <v>41</v>
      </c>
      <c r="F446" s="66">
        <v>41618</v>
      </c>
      <c r="G446" s="68" t="s">
        <v>835</v>
      </c>
      <c r="H446" s="23">
        <v>9</v>
      </c>
    </row>
    <row r="447" spans="1:8" customFormat="1" ht="30.75" customHeight="1" x14ac:dyDescent="0.25">
      <c r="A447" s="288"/>
      <c r="B447" s="288" t="s">
        <v>3199</v>
      </c>
      <c r="C447" s="289">
        <v>29224</v>
      </c>
      <c r="D447" s="315" t="s">
        <v>3198</v>
      </c>
      <c r="E447" s="288">
        <v>7</v>
      </c>
      <c r="F447" s="289">
        <v>42552</v>
      </c>
      <c r="G447" s="288" t="s">
        <v>3197</v>
      </c>
      <c r="H447" s="320">
        <v>9</v>
      </c>
    </row>
    <row r="448" spans="1:8" x14ac:dyDescent="0.25">
      <c r="A448" s="449" t="s">
        <v>836</v>
      </c>
      <c r="B448" s="449"/>
      <c r="C448" s="449"/>
      <c r="D448" s="449"/>
      <c r="E448" s="449"/>
      <c r="F448" s="449"/>
      <c r="G448" s="449"/>
      <c r="H448" s="449"/>
    </row>
    <row r="449" spans="1:8" ht="38.25" x14ac:dyDescent="0.25">
      <c r="A449" s="65"/>
      <c r="B449" s="380" t="s">
        <v>837</v>
      </c>
      <c r="C449" s="66">
        <v>23289</v>
      </c>
      <c r="D449" s="68" t="s">
        <v>202</v>
      </c>
      <c r="E449" s="67">
        <v>25</v>
      </c>
      <c r="F449" s="66">
        <v>41233</v>
      </c>
      <c r="G449" s="68" t="s">
        <v>838</v>
      </c>
      <c r="H449" s="23">
        <v>9</v>
      </c>
    </row>
    <row r="450" spans="1:8" ht="25.5" x14ac:dyDescent="0.25">
      <c r="A450" s="65"/>
      <c r="B450" s="380" t="s">
        <v>839</v>
      </c>
      <c r="C450" s="66">
        <v>26727</v>
      </c>
      <c r="D450" s="68" t="s">
        <v>205</v>
      </c>
      <c r="E450" s="67" t="s">
        <v>840</v>
      </c>
      <c r="F450" s="66">
        <v>41554</v>
      </c>
      <c r="G450" s="68" t="s">
        <v>838</v>
      </c>
      <c r="H450" s="23">
        <v>9</v>
      </c>
    </row>
    <row r="451" spans="1:8" x14ac:dyDescent="0.25">
      <c r="A451" s="449" t="s">
        <v>841</v>
      </c>
      <c r="B451" s="449"/>
      <c r="C451" s="449"/>
      <c r="D451" s="449"/>
      <c r="E451" s="449"/>
      <c r="F451" s="449"/>
      <c r="G451" s="449"/>
      <c r="H451" s="449"/>
    </row>
    <row r="452" spans="1:8" ht="25.5" x14ac:dyDescent="0.25">
      <c r="A452" s="65"/>
      <c r="B452" s="380" t="s">
        <v>842</v>
      </c>
      <c r="C452" s="66">
        <v>23344</v>
      </c>
      <c r="D452" s="68" t="s">
        <v>764</v>
      </c>
      <c r="E452" s="67" t="s">
        <v>503</v>
      </c>
      <c r="F452" s="151">
        <v>41233</v>
      </c>
      <c r="G452" s="68" t="s">
        <v>843</v>
      </c>
      <c r="H452" s="23">
        <v>9</v>
      </c>
    </row>
    <row r="453" spans="1:8" ht="38.25" x14ac:dyDescent="0.25">
      <c r="A453" s="65"/>
      <c r="B453" s="380" t="s">
        <v>844</v>
      </c>
      <c r="C453" s="66">
        <v>27310</v>
      </c>
      <c r="D453" s="68" t="s">
        <v>845</v>
      </c>
      <c r="E453" s="67" t="s">
        <v>846</v>
      </c>
      <c r="F453" s="151">
        <v>41233</v>
      </c>
      <c r="G453" s="68" t="s">
        <v>847</v>
      </c>
      <c r="H453" s="23">
        <v>9</v>
      </c>
    </row>
    <row r="454" spans="1:8" ht="25.5" x14ac:dyDescent="0.25">
      <c r="A454" s="65"/>
      <c r="B454" s="380" t="s">
        <v>848</v>
      </c>
      <c r="C454" s="66">
        <v>27841</v>
      </c>
      <c r="D454" s="68" t="s">
        <v>849</v>
      </c>
      <c r="E454" s="67" t="s">
        <v>850</v>
      </c>
      <c r="F454" s="151">
        <v>41233</v>
      </c>
      <c r="G454" s="68" t="s">
        <v>851</v>
      </c>
      <c r="H454" s="23">
        <v>9</v>
      </c>
    </row>
    <row r="455" spans="1:8" ht="25.5" x14ac:dyDescent="0.25">
      <c r="A455" s="65"/>
      <c r="B455" s="380" t="s">
        <v>852</v>
      </c>
      <c r="C455" s="66">
        <v>16507</v>
      </c>
      <c r="D455" s="68" t="s">
        <v>853</v>
      </c>
      <c r="E455" s="67" t="s">
        <v>723</v>
      </c>
      <c r="F455" s="151">
        <v>41233</v>
      </c>
      <c r="G455" s="68" t="s">
        <v>854</v>
      </c>
      <c r="H455" s="23">
        <v>9</v>
      </c>
    </row>
    <row r="456" spans="1:8" ht="25.5" x14ac:dyDescent="0.25">
      <c r="A456" s="65"/>
      <c r="B456" s="380" t="s">
        <v>855</v>
      </c>
      <c r="C456" s="66">
        <v>29590</v>
      </c>
      <c r="D456" s="68" t="s">
        <v>856</v>
      </c>
      <c r="E456" s="67" t="s">
        <v>161</v>
      </c>
      <c r="F456" s="151">
        <v>41233</v>
      </c>
      <c r="G456" s="68" t="s">
        <v>857</v>
      </c>
      <c r="H456" s="23">
        <v>9</v>
      </c>
    </row>
    <row r="457" spans="1:8" ht="25.5" x14ac:dyDescent="0.25">
      <c r="A457" s="65"/>
      <c r="B457" s="380" t="s">
        <v>858</v>
      </c>
      <c r="C457" s="66">
        <v>23461</v>
      </c>
      <c r="D457" s="68" t="s">
        <v>859</v>
      </c>
      <c r="E457" s="67" t="s">
        <v>289</v>
      </c>
      <c r="F457" s="151">
        <v>41233</v>
      </c>
      <c r="G457" s="68" t="s">
        <v>860</v>
      </c>
      <c r="H457" s="23">
        <v>9</v>
      </c>
    </row>
    <row r="458" spans="1:8" ht="38.25" x14ac:dyDescent="0.25">
      <c r="A458" s="65"/>
      <c r="B458" s="380" t="s">
        <v>861</v>
      </c>
      <c r="C458" s="66">
        <v>27446</v>
      </c>
      <c r="D458" s="68" t="s">
        <v>845</v>
      </c>
      <c r="E458" s="67" t="s">
        <v>846</v>
      </c>
      <c r="F458" s="151">
        <v>41233</v>
      </c>
      <c r="G458" s="68" t="s">
        <v>862</v>
      </c>
      <c r="H458" s="23">
        <v>9</v>
      </c>
    </row>
    <row r="459" spans="1:8" x14ac:dyDescent="0.25">
      <c r="A459" s="449" t="s">
        <v>863</v>
      </c>
      <c r="B459" s="449"/>
      <c r="C459" s="449"/>
      <c r="D459" s="449"/>
      <c r="E459" s="449"/>
      <c r="F459" s="449"/>
      <c r="G459" s="449"/>
      <c r="H459" s="449"/>
    </row>
    <row r="460" spans="1:8" ht="26.25" customHeight="1" x14ac:dyDescent="0.25">
      <c r="A460" s="152"/>
      <c r="B460" s="367" t="s">
        <v>864</v>
      </c>
      <c r="C460" s="90">
        <v>22044</v>
      </c>
      <c r="D460" s="367" t="s">
        <v>865</v>
      </c>
      <c r="E460" s="67">
        <v>36</v>
      </c>
      <c r="F460" s="90">
        <v>41767</v>
      </c>
      <c r="G460" s="367" t="s">
        <v>3454</v>
      </c>
      <c r="H460" s="23">
        <v>9</v>
      </c>
    </row>
    <row r="461" spans="1:8" ht="39.75" customHeight="1" x14ac:dyDescent="0.25">
      <c r="A461" s="65"/>
      <c r="B461" s="68" t="s">
        <v>867</v>
      </c>
      <c r="C461" s="66">
        <v>18059</v>
      </c>
      <c r="D461" s="68" t="s">
        <v>813</v>
      </c>
      <c r="E461" s="67">
        <v>42</v>
      </c>
      <c r="F461" s="90">
        <v>41767</v>
      </c>
      <c r="G461" s="367" t="s">
        <v>3455</v>
      </c>
      <c r="H461" s="23">
        <v>9</v>
      </c>
    </row>
    <row r="462" spans="1:8" ht="38.25" x14ac:dyDescent="0.25">
      <c r="A462" s="65"/>
      <c r="B462" s="68" t="s">
        <v>868</v>
      </c>
      <c r="C462" s="66">
        <v>30126</v>
      </c>
      <c r="D462" s="68" t="s">
        <v>869</v>
      </c>
      <c r="E462" s="67">
        <v>9</v>
      </c>
      <c r="F462" s="383">
        <v>41767</v>
      </c>
      <c r="G462" s="68" t="s">
        <v>3456</v>
      </c>
      <c r="H462" s="23">
        <v>9</v>
      </c>
    </row>
    <row r="463" spans="1:8" ht="38.25" x14ac:dyDescent="0.25">
      <c r="A463" s="65"/>
      <c r="B463" s="68" t="s">
        <v>870</v>
      </c>
      <c r="C463" s="66">
        <v>32175</v>
      </c>
      <c r="D463" s="270" t="s">
        <v>871</v>
      </c>
      <c r="E463" s="67">
        <v>5</v>
      </c>
      <c r="F463" s="383">
        <v>41767</v>
      </c>
      <c r="G463" s="68" t="s">
        <v>3117</v>
      </c>
      <c r="H463" s="23">
        <v>9</v>
      </c>
    </row>
    <row r="464" spans="1:8" customFormat="1" ht="25.5" x14ac:dyDescent="0.25">
      <c r="A464" s="288"/>
      <c r="B464" s="367" t="s">
        <v>3378</v>
      </c>
      <c r="C464" s="90">
        <v>25528</v>
      </c>
      <c r="D464" s="359" t="s">
        <v>3377</v>
      </c>
      <c r="E464" s="67">
        <v>24</v>
      </c>
      <c r="F464" s="90">
        <v>41233</v>
      </c>
      <c r="G464" s="359" t="s">
        <v>3376</v>
      </c>
      <c r="H464" s="356">
        <v>9</v>
      </c>
    </row>
    <row r="465" spans="1:8" x14ac:dyDescent="0.25">
      <c r="A465" s="449" t="s">
        <v>873</v>
      </c>
      <c r="B465" s="449"/>
      <c r="C465" s="449"/>
      <c r="D465" s="449"/>
      <c r="E465" s="449"/>
      <c r="F465" s="449"/>
      <c r="G465" s="449"/>
      <c r="H465" s="449"/>
    </row>
    <row r="466" spans="1:8" ht="25.5" x14ac:dyDescent="0.25">
      <c r="A466" s="65"/>
      <c r="B466" s="380" t="s">
        <v>874</v>
      </c>
      <c r="C466" s="66">
        <v>25613</v>
      </c>
      <c r="D466" s="68" t="s">
        <v>872</v>
      </c>
      <c r="E466" s="67">
        <v>15</v>
      </c>
      <c r="F466" s="66">
        <v>41233</v>
      </c>
      <c r="G466" s="68" t="s">
        <v>875</v>
      </c>
      <c r="H466" s="23">
        <v>9</v>
      </c>
    </row>
    <row r="467" spans="1:8" x14ac:dyDescent="0.25">
      <c r="A467" s="449" t="s">
        <v>876</v>
      </c>
      <c r="B467" s="449"/>
      <c r="C467" s="449"/>
      <c r="D467" s="449"/>
      <c r="E467" s="449"/>
      <c r="F467" s="449"/>
      <c r="G467" s="449"/>
      <c r="H467" s="449"/>
    </row>
    <row r="468" spans="1:8" ht="38.25" x14ac:dyDescent="0.25">
      <c r="A468" s="65"/>
      <c r="B468" s="68" t="s">
        <v>878</v>
      </c>
      <c r="C468" s="66">
        <v>29243</v>
      </c>
      <c r="D468" s="68" t="s">
        <v>879</v>
      </c>
      <c r="E468" s="67" t="s">
        <v>163</v>
      </c>
      <c r="F468" s="66">
        <v>41775</v>
      </c>
      <c r="G468" s="68" t="s">
        <v>3246</v>
      </c>
      <c r="H468" s="23">
        <v>9</v>
      </c>
    </row>
    <row r="469" spans="1:8" ht="25.5" x14ac:dyDescent="0.25">
      <c r="A469" s="65"/>
      <c r="B469" s="380" t="s">
        <v>880</v>
      </c>
      <c r="C469" s="66">
        <v>17997</v>
      </c>
      <c r="D469" s="68" t="s">
        <v>813</v>
      </c>
      <c r="E469" s="67">
        <v>33</v>
      </c>
      <c r="F469" s="66">
        <v>41775</v>
      </c>
      <c r="G469" s="68" t="s">
        <v>881</v>
      </c>
      <c r="H469" s="23">
        <v>9</v>
      </c>
    </row>
    <row r="470" spans="1:8" customFormat="1" ht="38.25" x14ac:dyDescent="0.25">
      <c r="A470" s="288"/>
      <c r="B470" s="288" t="s">
        <v>3196</v>
      </c>
      <c r="C470" s="289">
        <v>24269</v>
      </c>
      <c r="D470" s="315" t="s">
        <v>3195</v>
      </c>
      <c r="E470" s="288">
        <v>20</v>
      </c>
      <c r="F470" s="289">
        <v>42565</v>
      </c>
      <c r="G470" s="288" t="s">
        <v>3194</v>
      </c>
      <c r="H470" s="320">
        <v>9</v>
      </c>
    </row>
    <row r="471" spans="1:8" x14ac:dyDescent="0.25">
      <c r="A471" s="449" t="s">
        <v>882</v>
      </c>
      <c r="B471" s="449"/>
      <c r="C471" s="449"/>
      <c r="D471" s="449"/>
      <c r="E471" s="449"/>
      <c r="F471" s="449"/>
      <c r="G471" s="449"/>
      <c r="H471" s="449"/>
    </row>
    <row r="472" spans="1:8" ht="54" customHeight="1" x14ac:dyDescent="0.25">
      <c r="A472" s="65"/>
      <c r="B472" s="68" t="s">
        <v>883</v>
      </c>
      <c r="C472" s="66">
        <v>24387</v>
      </c>
      <c r="D472" s="68" t="s">
        <v>884</v>
      </c>
      <c r="E472" s="67">
        <v>26</v>
      </c>
      <c r="F472" s="66">
        <v>41961</v>
      </c>
      <c r="G472" s="68" t="s">
        <v>3457</v>
      </c>
      <c r="H472" s="23">
        <v>9</v>
      </c>
    </row>
    <row r="473" spans="1:8" ht="25.5" x14ac:dyDescent="0.25">
      <c r="A473" s="65"/>
      <c r="B473" s="68" t="s">
        <v>885</v>
      </c>
      <c r="C473" s="66">
        <v>21202</v>
      </c>
      <c r="D473" s="68" t="s">
        <v>202</v>
      </c>
      <c r="E473" s="67">
        <v>39</v>
      </c>
      <c r="F473" s="66">
        <v>41961</v>
      </c>
      <c r="G473" s="68" t="s">
        <v>3458</v>
      </c>
      <c r="H473" s="23">
        <v>9</v>
      </c>
    </row>
    <row r="474" spans="1:8" ht="25.5" x14ac:dyDescent="0.25">
      <c r="A474" s="65"/>
      <c r="B474" s="68" t="s">
        <v>886</v>
      </c>
      <c r="C474" s="66">
        <v>17625</v>
      </c>
      <c r="D474" s="68" t="s">
        <v>887</v>
      </c>
      <c r="E474" s="67">
        <v>46</v>
      </c>
      <c r="F474" s="66">
        <v>41961</v>
      </c>
      <c r="G474" s="68" t="s">
        <v>3459</v>
      </c>
      <c r="H474" s="23">
        <v>9</v>
      </c>
    </row>
    <row r="475" spans="1:8" ht="25.5" x14ac:dyDescent="0.25">
      <c r="A475" s="65"/>
      <c r="B475" s="68" t="s">
        <v>888</v>
      </c>
      <c r="C475" s="66">
        <v>26179</v>
      </c>
      <c r="D475" s="153" t="s">
        <v>889</v>
      </c>
      <c r="E475" s="67">
        <v>20</v>
      </c>
      <c r="F475" s="66">
        <v>41961</v>
      </c>
      <c r="G475" s="68" t="s">
        <v>3460</v>
      </c>
      <c r="H475" s="23">
        <v>9</v>
      </c>
    </row>
    <row r="476" spans="1:8" ht="25.5" x14ac:dyDescent="0.25">
      <c r="A476" s="65"/>
      <c r="B476" s="365" t="s">
        <v>890</v>
      </c>
      <c r="C476" s="279">
        <v>21215</v>
      </c>
      <c r="D476" s="68" t="s">
        <v>813</v>
      </c>
      <c r="E476" s="4">
        <v>37</v>
      </c>
      <c r="F476" s="66">
        <v>41961</v>
      </c>
      <c r="G476" s="365" t="s">
        <v>3461</v>
      </c>
      <c r="H476" s="23">
        <v>9</v>
      </c>
    </row>
    <row r="477" spans="1:8" ht="30" customHeight="1" x14ac:dyDescent="0.2">
      <c r="A477" s="65"/>
      <c r="B477" s="365" t="s">
        <v>891</v>
      </c>
      <c r="C477" s="279">
        <v>19400</v>
      </c>
      <c r="D477" s="68" t="s">
        <v>813</v>
      </c>
      <c r="E477" s="376">
        <v>40</v>
      </c>
      <c r="F477" s="66">
        <v>41961</v>
      </c>
      <c r="G477" s="370" t="s">
        <v>3462</v>
      </c>
      <c r="H477" s="23">
        <v>9</v>
      </c>
    </row>
    <row r="478" spans="1:8" ht="38.25" x14ac:dyDescent="0.25">
      <c r="A478" s="72"/>
      <c r="B478" s="365" t="s">
        <v>892</v>
      </c>
      <c r="C478" s="279">
        <v>28716</v>
      </c>
      <c r="D478" s="365" t="s">
        <v>893</v>
      </c>
      <c r="E478" s="4">
        <v>15</v>
      </c>
      <c r="F478" s="66">
        <v>41961</v>
      </c>
      <c r="G478" s="365" t="s">
        <v>3463</v>
      </c>
      <c r="H478" s="23">
        <v>9</v>
      </c>
    </row>
    <row r="479" spans="1:8" ht="38.25" x14ac:dyDescent="0.25">
      <c r="A479" s="65"/>
      <c r="B479" s="365" t="s">
        <v>894</v>
      </c>
      <c r="C479" s="279">
        <v>21746</v>
      </c>
      <c r="D479" s="68" t="s">
        <v>813</v>
      </c>
      <c r="E479" s="4">
        <v>23</v>
      </c>
      <c r="F479" s="66">
        <v>41961</v>
      </c>
      <c r="G479" s="365" t="s">
        <v>895</v>
      </c>
      <c r="H479" s="23">
        <v>9</v>
      </c>
    </row>
    <row r="480" spans="1:8" ht="25.5" x14ac:dyDescent="0.25">
      <c r="A480" s="65"/>
      <c r="B480" s="365" t="s">
        <v>896</v>
      </c>
      <c r="C480" s="279">
        <v>21934</v>
      </c>
      <c r="D480" s="68" t="s">
        <v>754</v>
      </c>
      <c r="E480" s="4">
        <v>37</v>
      </c>
      <c r="F480" s="66">
        <v>41961</v>
      </c>
      <c r="G480" s="365" t="s">
        <v>895</v>
      </c>
      <c r="H480" s="23">
        <v>9</v>
      </c>
    </row>
    <row r="481" spans="1:8" ht="51" x14ac:dyDescent="0.25">
      <c r="A481" s="65"/>
      <c r="B481" s="68" t="s">
        <v>897</v>
      </c>
      <c r="C481" s="66">
        <v>33114</v>
      </c>
      <c r="D481" s="367" t="s">
        <v>898</v>
      </c>
      <c r="E481" s="67">
        <v>4</v>
      </c>
      <c r="F481" s="148">
        <v>41963</v>
      </c>
      <c r="G481" s="68" t="s">
        <v>3465</v>
      </c>
      <c r="H481" s="23">
        <v>9</v>
      </c>
    </row>
    <row r="482" spans="1:8" ht="38.25" x14ac:dyDescent="0.2">
      <c r="A482" s="154"/>
      <c r="B482" s="68" t="s">
        <v>899</v>
      </c>
      <c r="C482" s="66">
        <v>31141</v>
      </c>
      <c r="D482" s="68" t="s">
        <v>900</v>
      </c>
      <c r="E482" s="155" t="s">
        <v>167</v>
      </c>
      <c r="F482" s="148">
        <v>41963</v>
      </c>
      <c r="G482" s="68" t="s">
        <v>3464</v>
      </c>
      <c r="H482" s="23">
        <v>9</v>
      </c>
    </row>
    <row r="483" spans="1:8" x14ac:dyDescent="0.25">
      <c r="A483" s="449" t="s">
        <v>901</v>
      </c>
      <c r="B483" s="449"/>
      <c r="C483" s="449"/>
      <c r="D483" s="449"/>
      <c r="E483" s="449"/>
      <c r="F483" s="449"/>
      <c r="G483" s="449"/>
      <c r="H483" s="449"/>
    </row>
    <row r="484" spans="1:8" ht="38.25" x14ac:dyDescent="0.25">
      <c r="A484" s="65"/>
      <c r="B484" s="380" t="s">
        <v>2826</v>
      </c>
      <c r="C484" s="66">
        <v>29495</v>
      </c>
      <c r="D484" s="68" t="s">
        <v>902</v>
      </c>
      <c r="E484" s="67">
        <v>10</v>
      </c>
      <c r="F484" s="148">
        <v>41233</v>
      </c>
      <c r="G484" s="68" t="s">
        <v>903</v>
      </c>
      <c r="H484" s="23">
        <v>9</v>
      </c>
    </row>
    <row r="485" spans="1:8" ht="51" x14ac:dyDescent="0.25">
      <c r="A485" s="65"/>
      <c r="B485" s="380" t="s">
        <v>904</v>
      </c>
      <c r="C485" s="66">
        <v>22425</v>
      </c>
      <c r="D485" s="68" t="s">
        <v>757</v>
      </c>
      <c r="E485" s="67" t="s">
        <v>642</v>
      </c>
      <c r="F485" s="148">
        <v>41233</v>
      </c>
      <c r="G485" s="68" t="s">
        <v>905</v>
      </c>
      <c r="H485" s="23">
        <v>9</v>
      </c>
    </row>
    <row r="486" spans="1:8" x14ac:dyDescent="0.25">
      <c r="A486" s="449" t="s">
        <v>906</v>
      </c>
      <c r="B486" s="449"/>
      <c r="C486" s="449"/>
      <c r="D486" s="449"/>
      <c r="E486" s="449"/>
      <c r="F486" s="449"/>
      <c r="G486" s="449"/>
      <c r="H486" s="449"/>
    </row>
    <row r="487" spans="1:8" ht="38.25" x14ac:dyDescent="0.25">
      <c r="A487" s="65"/>
      <c r="B487" s="380" t="s">
        <v>907</v>
      </c>
      <c r="C487" s="66">
        <v>31539</v>
      </c>
      <c r="D487" s="68" t="s">
        <v>900</v>
      </c>
      <c r="E487" s="67">
        <v>5</v>
      </c>
      <c r="F487" s="66">
        <v>41233</v>
      </c>
      <c r="G487" s="68" t="s">
        <v>908</v>
      </c>
      <c r="H487" s="23">
        <v>9</v>
      </c>
    </row>
    <row r="488" spans="1:8" ht="70.5" customHeight="1" x14ac:dyDescent="0.25">
      <c r="A488" s="65"/>
      <c r="B488" s="380" t="s">
        <v>909</v>
      </c>
      <c r="C488" s="66">
        <v>24554</v>
      </c>
      <c r="D488" s="153" t="s">
        <v>781</v>
      </c>
      <c r="E488" s="67">
        <v>21</v>
      </c>
      <c r="F488" s="66">
        <v>41233</v>
      </c>
      <c r="G488" s="68" t="s">
        <v>910</v>
      </c>
      <c r="H488" s="23">
        <v>9</v>
      </c>
    </row>
    <row r="489" spans="1:8" ht="38.25" x14ac:dyDescent="0.25">
      <c r="A489" s="65"/>
      <c r="B489" s="380" t="s">
        <v>911</v>
      </c>
      <c r="C489" s="66">
        <v>22687</v>
      </c>
      <c r="D489" s="68" t="s">
        <v>912</v>
      </c>
      <c r="E489" s="67">
        <v>30</v>
      </c>
      <c r="F489" s="66">
        <v>41233</v>
      </c>
      <c r="G489" s="68" t="s">
        <v>913</v>
      </c>
      <c r="H489" s="68">
        <v>9</v>
      </c>
    </row>
    <row r="490" spans="1:8" ht="25.5" customHeight="1" x14ac:dyDescent="0.25">
      <c r="A490" s="457" t="s">
        <v>3382</v>
      </c>
      <c r="B490" s="457"/>
      <c r="C490" s="457"/>
      <c r="D490" s="457"/>
      <c r="E490" s="457"/>
      <c r="F490" s="457"/>
      <c r="G490" s="457"/>
      <c r="H490" s="457"/>
    </row>
    <row r="491" spans="1:8" s="18" customFormat="1" ht="13.5" customHeight="1" x14ac:dyDescent="0.2">
      <c r="A491" s="441" t="s">
        <v>914</v>
      </c>
      <c r="B491" s="441"/>
      <c r="C491" s="441"/>
      <c r="D491" s="441"/>
      <c r="E491" s="441"/>
      <c r="F491" s="441"/>
      <c r="G491" s="441"/>
      <c r="H491" s="441"/>
    </row>
    <row r="492" spans="1:8" s="18" customFormat="1" x14ac:dyDescent="0.2">
      <c r="A492" s="453" t="s">
        <v>915</v>
      </c>
      <c r="B492" s="453"/>
      <c r="C492" s="453"/>
      <c r="D492" s="453"/>
      <c r="E492" s="453"/>
      <c r="F492" s="453"/>
      <c r="G492" s="453"/>
      <c r="H492" s="453"/>
    </row>
    <row r="493" spans="1:8" s="18" customFormat="1" ht="38.25" x14ac:dyDescent="0.2">
      <c r="A493" s="156"/>
      <c r="B493" s="373" t="s">
        <v>916</v>
      </c>
      <c r="C493" s="272">
        <v>24415</v>
      </c>
      <c r="D493" s="43" t="s">
        <v>917</v>
      </c>
      <c r="E493" s="115" t="s">
        <v>918</v>
      </c>
      <c r="F493" s="272">
        <v>41968</v>
      </c>
      <c r="G493" s="43" t="s">
        <v>919</v>
      </c>
      <c r="H493" s="113">
        <v>10</v>
      </c>
    </row>
    <row r="494" spans="1:8" s="18" customFormat="1" ht="38.25" x14ac:dyDescent="0.2">
      <c r="A494" s="113"/>
      <c r="B494" s="373" t="s">
        <v>920</v>
      </c>
      <c r="C494" s="272">
        <v>19296</v>
      </c>
      <c r="D494" s="43" t="s">
        <v>921</v>
      </c>
      <c r="E494" s="115">
        <v>27</v>
      </c>
      <c r="F494" s="272">
        <v>41968</v>
      </c>
      <c r="G494" s="43" t="s">
        <v>922</v>
      </c>
      <c r="H494" s="113">
        <v>10</v>
      </c>
    </row>
    <row r="495" spans="1:8" s="18" customFormat="1" ht="38.25" x14ac:dyDescent="0.2">
      <c r="A495" s="113"/>
      <c r="B495" s="373" t="s">
        <v>923</v>
      </c>
      <c r="C495" s="272">
        <v>23549</v>
      </c>
      <c r="D495" s="43" t="s">
        <v>924</v>
      </c>
      <c r="E495" s="115">
        <v>18</v>
      </c>
      <c r="F495" s="272">
        <v>41968</v>
      </c>
      <c r="G495" s="43" t="s">
        <v>925</v>
      </c>
      <c r="H495" s="113">
        <v>10</v>
      </c>
    </row>
    <row r="496" spans="1:8" s="18" customFormat="1" ht="38.25" x14ac:dyDescent="0.2">
      <c r="A496" s="113"/>
      <c r="B496" s="373" t="s">
        <v>926</v>
      </c>
      <c r="C496" s="272">
        <v>24380</v>
      </c>
      <c r="D496" s="273" t="s">
        <v>927</v>
      </c>
      <c r="E496" s="275">
        <v>28</v>
      </c>
      <c r="F496" s="274">
        <v>41968</v>
      </c>
      <c r="G496" s="273" t="s">
        <v>3091</v>
      </c>
      <c r="H496" s="113">
        <v>10</v>
      </c>
    </row>
    <row r="497" spans="1:8" s="18" customFormat="1" ht="25.5" x14ac:dyDescent="0.2">
      <c r="A497" s="113"/>
      <c r="B497" s="373" t="s">
        <v>928</v>
      </c>
      <c r="C497" s="272">
        <v>28190</v>
      </c>
      <c r="D497" s="271" t="s">
        <v>929</v>
      </c>
      <c r="E497" s="275">
        <v>15</v>
      </c>
      <c r="F497" s="276">
        <v>41968</v>
      </c>
      <c r="G497" s="271" t="s">
        <v>922</v>
      </c>
      <c r="H497" s="113">
        <v>10</v>
      </c>
    </row>
    <row r="498" spans="1:8" s="55" customFormat="1" ht="38.25" x14ac:dyDescent="0.25">
      <c r="A498" s="113"/>
      <c r="B498" s="373" t="s">
        <v>930</v>
      </c>
      <c r="C498" s="272">
        <v>21452</v>
      </c>
      <c r="D498" s="43" t="s">
        <v>931</v>
      </c>
      <c r="E498" s="115">
        <v>31</v>
      </c>
      <c r="F498" s="272">
        <v>41968</v>
      </c>
      <c r="G498" s="43" t="s">
        <v>932</v>
      </c>
      <c r="H498" s="113">
        <v>10</v>
      </c>
    </row>
    <row r="499" spans="1:8" s="55" customFormat="1" ht="38.25" x14ac:dyDescent="0.25">
      <c r="A499" s="113"/>
      <c r="B499" s="369" t="s">
        <v>933</v>
      </c>
      <c r="C499" s="279">
        <v>29155</v>
      </c>
      <c r="D499" s="312" t="s">
        <v>934</v>
      </c>
      <c r="E499" s="4">
        <v>13</v>
      </c>
      <c r="F499" s="5">
        <v>41968</v>
      </c>
      <c r="G499" s="312" t="s">
        <v>3248</v>
      </c>
      <c r="H499" s="113">
        <v>10</v>
      </c>
    </row>
    <row r="500" spans="1:8" s="77" customFormat="1" ht="25.5" x14ac:dyDescent="0.2">
      <c r="A500" s="312"/>
      <c r="B500" s="365" t="s">
        <v>3209</v>
      </c>
      <c r="C500" s="6">
        <v>17662</v>
      </c>
      <c r="D500" s="312" t="s">
        <v>3208</v>
      </c>
      <c r="E500" s="350">
        <v>44</v>
      </c>
      <c r="F500" s="6">
        <v>41968</v>
      </c>
      <c r="G500" s="312" t="s">
        <v>3207</v>
      </c>
      <c r="H500" s="318">
        <v>10</v>
      </c>
    </row>
    <row r="501" spans="1:8" s="18" customFormat="1" x14ac:dyDescent="0.2">
      <c r="A501" s="453" t="s">
        <v>935</v>
      </c>
      <c r="B501" s="453"/>
      <c r="C501" s="453"/>
      <c r="D501" s="453"/>
      <c r="E501" s="453"/>
      <c r="F501" s="453"/>
      <c r="G501" s="453"/>
      <c r="H501" s="453"/>
    </row>
    <row r="502" spans="1:8" s="77" customFormat="1" ht="25.5" x14ac:dyDescent="0.2">
      <c r="A502" s="231"/>
      <c r="B502" s="365" t="s">
        <v>2946</v>
      </c>
      <c r="C502" s="6">
        <v>18257</v>
      </c>
      <c r="D502" s="231" t="s">
        <v>2945</v>
      </c>
      <c r="E502" s="350">
        <v>40</v>
      </c>
      <c r="F502" s="6">
        <v>41968</v>
      </c>
      <c r="G502" s="231" t="s">
        <v>945</v>
      </c>
      <c r="H502" s="233">
        <v>10</v>
      </c>
    </row>
    <row r="503" spans="1:8" s="18" customFormat="1" ht="25.5" x14ac:dyDescent="0.2">
      <c r="A503" s="113"/>
      <c r="B503" s="373" t="s">
        <v>936</v>
      </c>
      <c r="C503" s="16">
        <v>26717</v>
      </c>
      <c r="D503" s="15" t="s">
        <v>937</v>
      </c>
      <c r="E503" s="353">
        <v>14</v>
      </c>
      <c r="F503" s="16">
        <v>41968</v>
      </c>
      <c r="G503" s="15" t="s">
        <v>938</v>
      </c>
      <c r="H503" s="113">
        <v>10</v>
      </c>
    </row>
    <row r="504" spans="1:8" s="18" customFormat="1" ht="38.25" x14ac:dyDescent="0.2">
      <c r="A504" s="113"/>
      <c r="B504" s="373" t="s">
        <v>939</v>
      </c>
      <c r="C504" s="272">
        <v>29483</v>
      </c>
      <c r="D504" s="43" t="s">
        <v>940</v>
      </c>
      <c r="E504" s="115">
        <v>9</v>
      </c>
      <c r="F504" s="272">
        <v>41968</v>
      </c>
      <c r="G504" s="43" t="s">
        <v>941</v>
      </c>
      <c r="H504" s="113">
        <v>10</v>
      </c>
    </row>
    <row r="505" spans="1:8" s="18" customFormat="1" ht="25.5" x14ac:dyDescent="0.2">
      <c r="A505" s="113"/>
      <c r="B505" s="373" t="s">
        <v>942</v>
      </c>
      <c r="C505" s="272">
        <v>25645</v>
      </c>
      <c r="D505" s="43" t="s">
        <v>943</v>
      </c>
      <c r="E505" s="115">
        <v>25</v>
      </c>
      <c r="F505" s="272">
        <v>41968</v>
      </c>
      <c r="G505" s="43" t="s">
        <v>944</v>
      </c>
      <c r="H505" s="113">
        <v>10</v>
      </c>
    </row>
    <row r="506" spans="1:8" s="18" customFormat="1" x14ac:dyDescent="0.2">
      <c r="A506" s="453" t="s">
        <v>946</v>
      </c>
      <c r="B506" s="453"/>
      <c r="C506" s="453"/>
      <c r="D506" s="453"/>
      <c r="E506" s="453"/>
      <c r="F506" s="453"/>
      <c r="G506" s="453"/>
      <c r="H506" s="453"/>
    </row>
    <row r="507" spans="1:8" s="77" customFormat="1" ht="25.5" x14ac:dyDescent="0.2">
      <c r="A507" s="231"/>
      <c r="B507" s="365" t="s">
        <v>2952</v>
      </c>
      <c r="C507" s="6">
        <v>32199</v>
      </c>
      <c r="D507" s="231" t="s">
        <v>2951</v>
      </c>
      <c r="E507" s="350">
        <v>8</v>
      </c>
      <c r="F507" s="6">
        <v>41969</v>
      </c>
      <c r="G507" s="231" t="s">
        <v>2950</v>
      </c>
      <c r="H507" s="233">
        <v>10</v>
      </c>
    </row>
    <row r="508" spans="1:8" s="227" customFormat="1" ht="38.25" x14ac:dyDescent="0.2">
      <c r="A508" s="234"/>
      <c r="B508" s="365" t="s">
        <v>2949</v>
      </c>
      <c r="C508" s="6">
        <v>23428</v>
      </c>
      <c r="D508" s="231" t="s">
        <v>2948</v>
      </c>
      <c r="E508" s="350">
        <v>30</v>
      </c>
      <c r="F508" s="6">
        <v>41969</v>
      </c>
      <c r="G508" s="231" t="s">
        <v>2947</v>
      </c>
      <c r="H508" s="233">
        <v>10</v>
      </c>
    </row>
    <row r="509" spans="1:8" s="18" customFormat="1" ht="25.5" x14ac:dyDescent="0.2">
      <c r="A509" s="113"/>
      <c r="B509" s="373" t="s">
        <v>947</v>
      </c>
      <c r="C509" s="272">
        <v>22545</v>
      </c>
      <c r="D509" s="43" t="s">
        <v>948</v>
      </c>
      <c r="E509" s="115">
        <v>28</v>
      </c>
      <c r="F509" s="272">
        <v>41712</v>
      </c>
      <c r="G509" s="43" t="s">
        <v>949</v>
      </c>
      <c r="H509" s="113">
        <v>10</v>
      </c>
    </row>
    <row r="510" spans="1:8" s="18" customFormat="1" ht="38.25" x14ac:dyDescent="0.2">
      <c r="A510" s="113"/>
      <c r="B510" s="373" t="s">
        <v>950</v>
      </c>
      <c r="C510" s="272">
        <v>25533</v>
      </c>
      <c r="D510" s="43" t="s">
        <v>951</v>
      </c>
      <c r="E510" s="115">
        <v>21</v>
      </c>
      <c r="F510" s="272">
        <v>41969</v>
      </c>
      <c r="G510" s="43" t="s">
        <v>952</v>
      </c>
      <c r="H510" s="113">
        <v>10</v>
      </c>
    </row>
    <row r="511" spans="1:8" s="18" customFormat="1" ht="38.25" x14ac:dyDescent="0.2">
      <c r="A511" s="113"/>
      <c r="B511" s="373" t="s">
        <v>953</v>
      </c>
      <c r="C511" s="272">
        <v>26442</v>
      </c>
      <c r="D511" s="43" t="s">
        <v>954</v>
      </c>
      <c r="E511" s="115">
        <v>19</v>
      </c>
      <c r="F511" s="272">
        <v>41969</v>
      </c>
      <c r="G511" s="43" t="s">
        <v>955</v>
      </c>
      <c r="H511" s="113">
        <v>10</v>
      </c>
    </row>
    <row r="512" spans="1:8" s="18" customFormat="1" ht="25.5" x14ac:dyDescent="0.2">
      <c r="A512" s="113"/>
      <c r="B512" s="373" t="s">
        <v>956</v>
      </c>
      <c r="C512" s="272">
        <v>24810</v>
      </c>
      <c r="D512" s="43" t="s">
        <v>957</v>
      </c>
      <c r="E512" s="115">
        <v>19</v>
      </c>
      <c r="F512" s="272">
        <v>41969</v>
      </c>
      <c r="G512" s="43" t="s">
        <v>958</v>
      </c>
      <c r="H512" s="113">
        <v>10</v>
      </c>
    </row>
    <row r="513" spans="1:8" s="18" customFormat="1" ht="38.25" x14ac:dyDescent="0.2">
      <c r="A513" s="113"/>
      <c r="B513" s="373" t="s">
        <v>959</v>
      </c>
      <c r="C513" s="272">
        <v>21017</v>
      </c>
      <c r="D513" s="43" t="s">
        <v>927</v>
      </c>
      <c r="E513" s="115" t="s">
        <v>814</v>
      </c>
      <c r="F513" s="272">
        <v>41712</v>
      </c>
      <c r="G513" s="43" t="s">
        <v>960</v>
      </c>
      <c r="H513" s="113">
        <v>10</v>
      </c>
    </row>
    <row r="514" spans="1:8" s="18" customFormat="1" ht="25.5" x14ac:dyDescent="0.2">
      <c r="A514" s="113"/>
      <c r="B514" s="26" t="s">
        <v>961</v>
      </c>
      <c r="C514" s="25">
        <v>27468</v>
      </c>
      <c r="D514" s="26" t="s">
        <v>3158</v>
      </c>
      <c r="E514" s="26">
        <v>18</v>
      </c>
      <c r="F514" s="383">
        <v>41969</v>
      </c>
      <c r="G514" s="276" t="s">
        <v>3157</v>
      </c>
      <c r="H514" s="113">
        <v>10</v>
      </c>
    </row>
    <row r="515" spans="1:8" s="18" customFormat="1" ht="25.5" x14ac:dyDescent="0.2">
      <c r="A515" s="113"/>
      <c r="B515" s="373" t="s">
        <v>962</v>
      </c>
      <c r="C515" s="272">
        <v>32269</v>
      </c>
      <c r="D515" s="43" t="s">
        <v>963</v>
      </c>
      <c r="E515" s="115" t="s">
        <v>160</v>
      </c>
      <c r="F515" s="272">
        <v>41712</v>
      </c>
      <c r="G515" s="43" t="s">
        <v>964</v>
      </c>
      <c r="H515" s="113">
        <v>10</v>
      </c>
    </row>
    <row r="516" spans="1:8" s="77" customFormat="1" ht="42" customHeight="1" x14ac:dyDescent="0.2">
      <c r="A516" s="258"/>
      <c r="B516" s="365" t="s">
        <v>3062</v>
      </c>
      <c r="C516" s="6">
        <v>24173</v>
      </c>
      <c r="D516" s="258" t="s">
        <v>3063</v>
      </c>
      <c r="E516" s="350">
        <v>23</v>
      </c>
      <c r="F516" s="6">
        <v>41969</v>
      </c>
      <c r="G516" s="258" t="s">
        <v>3064</v>
      </c>
      <c r="H516" s="258">
        <v>10</v>
      </c>
    </row>
    <row r="517" spans="1:8" s="77" customFormat="1" ht="24" customHeight="1" x14ac:dyDescent="0.2">
      <c r="A517" s="305"/>
      <c r="B517" s="365" t="s">
        <v>3141</v>
      </c>
      <c r="C517" s="6">
        <v>27650</v>
      </c>
      <c r="D517" s="305" t="s">
        <v>3142</v>
      </c>
      <c r="E517" s="350">
        <v>18</v>
      </c>
      <c r="F517" s="6">
        <v>41969</v>
      </c>
      <c r="G517" s="305" t="s">
        <v>3143</v>
      </c>
      <c r="H517" s="307">
        <v>10</v>
      </c>
    </row>
    <row r="518" spans="1:8" s="18" customFormat="1" x14ac:dyDescent="0.2">
      <c r="A518" s="453" t="s">
        <v>966</v>
      </c>
      <c r="B518" s="453"/>
      <c r="C518" s="453"/>
      <c r="D518" s="453"/>
      <c r="E518" s="453"/>
      <c r="F518" s="453"/>
      <c r="G518" s="453"/>
      <c r="H518" s="453"/>
    </row>
    <row r="519" spans="1:8" s="18" customFormat="1" ht="34.5" customHeight="1" x14ac:dyDescent="0.2">
      <c r="A519" s="113"/>
      <c r="B519" s="373" t="s">
        <v>967</v>
      </c>
      <c r="C519" s="272">
        <v>33273</v>
      </c>
      <c r="D519" s="43" t="s">
        <v>968</v>
      </c>
      <c r="E519" s="115">
        <v>1</v>
      </c>
      <c r="F519" s="272">
        <v>41954</v>
      </c>
      <c r="G519" s="43" t="s">
        <v>969</v>
      </c>
      <c r="H519" s="113">
        <v>10</v>
      </c>
    </row>
    <row r="520" spans="1:8" s="18" customFormat="1" ht="38.25" x14ac:dyDescent="0.2">
      <c r="A520" s="113"/>
      <c r="B520" s="373" t="s">
        <v>970</v>
      </c>
      <c r="C520" s="272">
        <v>27564</v>
      </c>
      <c r="D520" s="43" t="s">
        <v>971</v>
      </c>
      <c r="E520" s="115">
        <v>13</v>
      </c>
      <c r="F520" s="272">
        <v>41954</v>
      </c>
      <c r="G520" s="43" t="s">
        <v>972</v>
      </c>
      <c r="H520" s="113">
        <v>10</v>
      </c>
    </row>
    <row r="521" spans="1:8" s="18" customFormat="1" ht="25.5" x14ac:dyDescent="0.2">
      <c r="A521" s="113"/>
      <c r="B521" s="373" t="s">
        <v>973</v>
      </c>
      <c r="C521" s="272">
        <v>28461</v>
      </c>
      <c r="D521" s="43" t="s">
        <v>974</v>
      </c>
      <c r="E521" s="115">
        <v>9</v>
      </c>
      <c r="F521" s="272">
        <v>41954</v>
      </c>
      <c r="G521" s="43" t="s">
        <v>975</v>
      </c>
      <c r="H521" s="113">
        <v>10</v>
      </c>
    </row>
    <row r="522" spans="1:8" s="18" customFormat="1" ht="25.5" x14ac:dyDescent="0.2">
      <c r="A522" s="113"/>
      <c r="B522" s="373" t="s">
        <v>976</v>
      </c>
      <c r="C522" s="272">
        <v>33094</v>
      </c>
      <c r="D522" s="43" t="s">
        <v>977</v>
      </c>
      <c r="E522" s="115">
        <v>0</v>
      </c>
      <c r="F522" s="272">
        <v>41712</v>
      </c>
      <c r="G522" s="43" t="s">
        <v>978</v>
      </c>
      <c r="H522" s="113">
        <v>10</v>
      </c>
    </row>
    <row r="523" spans="1:8" s="18" customFormat="1" x14ac:dyDescent="0.2">
      <c r="A523" s="453" t="s">
        <v>979</v>
      </c>
      <c r="B523" s="453"/>
      <c r="C523" s="453"/>
      <c r="D523" s="453"/>
      <c r="E523" s="453"/>
      <c r="F523" s="453"/>
      <c r="G523" s="453"/>
      <c r="H523" s="453"/>
    </row>
    <row r="524" spans="1:8" s="18" customFormat="1" ht="25.5" x14ac:dyDescent="0.2">
      <c r="A524" s="113"/>
      <c r="B524" s="373" t="s">
        <v>980</v>
      </c>
      <c r="C524" s="272">
        <v>23032</v>
      </c>
      <c r="D524" s="43" t="s">
        <v>981</v>
      </c>
      <c r="E524" s="115">
        <v>28</v>
      </c>
      <c r="F524" s="272">
        <v>41949</v>
      </c>
      <c r="G524" s="43" t="s">
        <v>982</v>
      </c>
      <c r="H524" s="113">
        <v>10</v>
      </c>
    </row>
    <row r="525" spans="1:8" s="18" customFormat="1" x14ac:dyDescent="0.2">
      <c r="A525" s="453" t="s">
        <v>983</v>
      </c>
      <c r="B525" s="453"/>
      <c r="C525" s="453"/>
      <c r="D525" s="453"/>
      <c r="E525" s="453"/>
      <c r="F525" s="453"/>
      <c r="G525" s="453"/>
      <c r="H525" s="453"/>
    </row>
    <row r="526" spans="1:8" s="18" customFormat="1" ht="38.25" x14ac:dyDescent="0.2">
      <c r="A526" s="113"/>
      <c r="B526" s="373" t="s">
        <v>984</v>
      </c>
      <c r="C526" s="272">
        <v>30281</v>
      </c>
      <c r="D526" s="43" t="s">
        <v>985</v>
      </c>
      <c r="E526" s="115">
        <v>6</v>
      </c>
      <c r="F526" s="272">
        <v>41712</v>
      </c>
      <c r="G526" s="43" t="s">
        <v>986</v>
      </c>
      <c r="H526" s="113">
        <v>10</v>
      </c>
    </row>
    <row r="527" spans="1:8" s="18" customFormat="1" ht="38.25" x14ac:dyDescent="0.2">
      <c r="A527" s="113"/>
      <c r="B527" s="373" t="s">
        <v>987</v>
      </c>
      <c r="C527" s="272">
        <v>21524</v>
      </c>
      <c r="D527" s="43" t="s">
        <v>988</v>
      </c>
      <c r="E527" s="115">
        <v>28</v>
      </c>
      <c r="F527" s="272">
        <v>41712</v>
      </c>
      <c r="G527" s="43" t="s">
        <v>989</v>
      </c>
      <c r="H527" s="113">
        <v>10</v>
      </c>
    </row>
    <row r="528" spans="1:8" s="18" customFormat="1" x14ac:dyDescent="0.2">
      <c r="A528" s="453" t="s">
        <v>990</v>
      </c>
      <c r="B528" s="453"/>
      <c r="C528" s="453"/>
      <c r="D528" s="453"/>
      <c r="E528" s="453"/>
      <c r="F528" s="453"/>
      <c r="G528" s="453"/>
      <c r="H528" s="453"/>
    </row>
    <row r="529" spans="1:8" s="18" customFormat="1" ht="25.5" x14ac:dyDescent="0.2">
      <c r="A529" s="113"/>
      <c r="B529" s="373" t="s">
        <v>991</v>
      </c>
      <c r="C529" s="272">
        <v>21847</v>
      </c>
      <c r="D529" s="43" t="s">
        <v>992</v>
      </c>
      <c r="E529" s="115">
        <v>25</v>
      </c>
      <c r="F529" s="272">
        <v>41947</v>
      </c>
      <c r="G529" s="43" t="s">
        <v>993</v>
      </c>
      <c r="H529" s="113">
        <v>10</v>
      </c>
    </row>
    <row r="530" spans="1:8" s="18" customFormat="1" ht="25.5" x14ac:dyDescent="0.2">
      <c r="A530" s="113"/>
      <c r="B530" s="373" t="s">
        <v>994</v>
      </c>
      <c r="C530" s="272">
        <v>26680</v>
      </c>
      <c r="D530" s="43" t="s">
        <v>995</v>
      </c>
      <c r="E530" s="115">
        <v>13</v>
      </c>
      <c r="F530" s="272">
        <v>41947</v>
      </c>
      <c r="G530" s="43" t="s">
        <v>996</v>
      </c>
      <c r="H530" s="113">
        <v>10</v>
      </c>
    </row>
    <row r="531" spans="1:8" s="18" customFormat="1" ht="38.25" x14ac:dyDescent="0.2">
      <c r="A531" s="113"/>
      <c r="B531" s="373" t="s">
        <v>997</v>
      </c>
      <c r="C531" s="272">
        <v>19989</v>
      </c>
      <c r="D531" s="43" t="s">
        <v>998</v>
      </c>
      <c r="E531" s="115">
        <v>24</v>
      </c>
      <c r="F531" s="272">
        <v>41947</v>
      </c>
      <c r="G531" s="43" t="s">
        <v>999</v>
      </c>
      <c r="H531" s="113">
        <v>10</v>
      </c>
    </row>
    <row r="532" spans="1:8" s="18" customFormat="1" ht="38.25" x14ac:dyDescent="0.2">
      <c r="A532" s="113"/>
      <c r="B532" s="373" t="s">
        <v>1000</v>
      </c>
      <c r="C532" s="272">
        <v>29850</v>
      </c>
      <c r="D532" s="43" t="s">
        <v>1001</v>
      </c>
      <c r="E532" s="115">
        <v>15</v>
      </c>
      <c r="F532" s="272">
        <v>41947</v>
      </c>
      <c r="G532" s="43" t="s">
        <v>1002</v>
      </c>
      <c r="H532" s="113">
        <v>10</v>
      </c>
    </row>
    <row r="533" spans="1:8" s="53" customFormat="1" ht="30" customHeight="1" x14ac:dyDescent="0.2">
      <c r="A533" s="43"/>
      <c r="B533" s="373" t="s">
        <v>1003</v>
      </c>
      <c r="C533" s="52">
        <v>28856</v>
      </c>
      <c r="D533" s="43" t="s">
        <v>1004</v>
      </c>
      <c r="E533" s="114">
        <v>12</v>
      </c>
      <c r="F533" s="52">
        <v>41712</v>
      </c>
      <c r="G533" s="43" t="s">
        <v>1005</v>
      </c>
      <c r="H533" s="113">
        <v>10</v>
      </c>
    </row>
    <row r="534" spans="1:8" s="53" customFormat="1" ht="25.5" customHeight="1" x14ac:dyDescent="0.2">
      <c r="A534" s="43"/>
      <c r="B534" s="373" t="s">
        <v>1006</v>
      </c>
      <c r="C534" s="52">
        <v>26710</v>
      </c>
      <c r="D534" s="43" t="s">
        <v>1007</v>
      </c>
      <c r="E534" s="114">
        <v>23</v>
      </c>
      <c r="F534" s="52">
        <v>41712</v>
      </c>
      <c r="G534" s="43" t="s">
        <v>1008</v>
      </c>
      <c r="H534" s="113">
        <v>10</v>
      </c>
    </row>
    <row r="535" spans="1:8" s="53" customFormat="1" ht="38.25" x14ac:dyDescent="0.2">
      <c r="A535" s="43"/>
      <c r="B535" s="373" t="s">
        <v>1009</v>
      </c>
      <c r="C535" s="272">
        <v>23139</v>
      </c>
      <c r="D535" s="43" t="s">
        <v>1010</v>
      </c>
      <c r="E535" s="115">
        <v>15</v>
      </c>
      <c r="F535" s="272">
        <v>41712</v>
      </c>
      <c r="G535" s="43" t="s">
        <v>1011</v>
      </c>
      <c r="H535" s="113">
        <v>10</v>
      </c>
    </row>
    <row r="536" spans="1:8" s="18" customFormat="1" x14ac:dyDescent="0.2">
      <c r="A536" s="453" t="s">
        <v>1012</v>
      </c>
      <c r="B536" s="453"/>
      <c r="C536" s="453"/>
      <c r="D536" s="453"/>
      <c r="E536" s="453"/>
      <c r="F536" s="453"/>
      <c r="G536" s="453"/>
      <c r="H536" s="453"/>
    </row>
    <row r="537" spans="1:8" s="18" customFormat="1" ht="25.5" x14ac:dyDescent="0.2">
      <c r="A537" s="113"/>
      <c r="B537" s="373" t="s">
        <v>1013</v>
      </c>
      <c r="C537" s="272">
        <v>24218</v>
      </c>
      <c r="D537" s="43" t="s">
        <v>1014</v>
      </c>
      <c r="E537" s="115">
        <v>13</v>
      </c>
      <c r="F537" s="272">
        <v>41967</v>
      </c>
      <c r="G537" s="43" t="s">
        <v>1015</v>
      </c>
      <c r="H537" s="113">
        <v>10</v>
      </c>
    </row>
    <row r="538" spans="1:8" s="18" customFormat="1" ht="38.25" x14ac:dyDescent="0.2">
      <c r="A538" s="113"/>
      <c r="B538" s="373" t="s">
        <v>1016</v>
      </c>
      <c r="C538" s="272">
        <v>28483</v>
      </c>
      <c r="D538" s="43" t="s">
        <v>1017</v>
      </c>
      <c r="E538" s="115">
        <v>9</v>
      </c>
      <c r="F538" s="272">
        <v>41967</v>
      </c>
      <c r="G538" s="43" t="s">
        <v>1015</v>
      </c>
      <c r="H538" s="113">
        <v>10</v>
      </c>
    </row>
    <row r="539" spans="1:8" s="18" customFormat="1" ht="25.5" x14ac:dyDescent="0.2">
      <c r="A539" s="113"/>
      <c r="B539" s="373" t="s">
        <v>1018</v>
      </c>
      <c r="C539" s="272">
        <v>28409</v>
      </c>
      <c r="D539" s="43" t="s">
        <v>929</v>
      </c>
      <c r="E539" s="115">
        <v>10</v>
      </c>
      <c r="F539" s="272">
        <v>41967</v>
      </c>
      <c r="G539" s="43" t="s">
        <v>1019</v>
      </c>
      <c r="H539" s="113">
        <v>10</v>
      </c>
    </row>
    <row r="540" spans="1:8" s="55" customFormat="1" ht="38.25" x14ac:dyDescent="0.25">
      <c r="A540" s="113"/>
      <c r="B540" s="373" t="s">
        <v>1020</v>
      </c>
      <c r="C540" s="272">
        <v>34106</v>
      </c>
      <c r="D540" s="43" t="s">
        <v>1021</v>
      </c>
      <c r="E540" s="115">
        <v>1</v>
      </c>
      <c r="F540" s="272">
        <v>41967</v>
      </c>
      <c r="G540" s="43" t="s">
        <v>1022</v>
      </c>
      <c r="H540" s="113">
        <v>10</v>
      </c>
    </row>
    <row r="541" spans="1:8" s="55" customFormat="1" ht="38.25" x14ac:dyDescent="0.25">
      <c r="A541" s="113"/>
      <c r="B541" s="373" t="s">
        <v>2783</v>
      </c>
      <c r="C541" s="16">
        <v>32409</v>
      </c>
      <c r="D541" s="15" t="s">
        <v>1023</v>
      </c>
      <c r="E541" s="45">
        <v>3</v>
      </c>
      <c r="F541" s="272">
        <v>41967</v>
      </c>
      <c r="G541" s="15" t="s">
        <v>1024</v>
      </c>
      <c r="H541" s="113">
        <v>10</v>
      </c>
    </row>
    <row r="542" spans="1:8" s="55" customFormat="1" ht="38.25" x14ac:dyDescent="0.25">
      <c r="A542" s="113"/>
      <c r="B542" s="373" t="s">
        <v>1025</v>
      </c>
      <c r="C542" s="52">
        <v>22264</v>
      </c>
      <c r="D542" s="43" t="s">
        <v>1026</v>
      </c>
      <c r="E542" s="114">
        <v>28</v>
      </c>
      <c r="F542" s="272">
        <v>41967</v>
      </c>
      <c r="G542" s="43" t="s">
        <v>1022</v>
      </c>
      <c r="H542" s="113">
        <v>10</v>
      </c>
    </row>
    <row r="543" spans="1:8" s="18" customFormat="1" x14ac:dyDescent="0.2">
      <c r="A543" s="453" t="s">
        <v>1027</v>
      </c>
      <c r="B543" s="453"/>
      <c r="C543" s="453"/>
      <c r="D543" s="453"/>
      <c r="E543" s="453"/>
      <c r="F543" s="453"/>
      <c r="G543" s="453"/>
      <c r="H543" s="453"/>
    </row>
    <row r="544" spans="1:8" s="18" customFormat="1" ht="25.5" x14ac:dyDescent="0.2">
      <c r="A544" s="113"/>
      <c r="B544" s="373" t="s">
        <v>1028</v>
      </c>
      <c r="C544" s="52">
        <v>32362</v>
      </c>
      <c r="D544" s="43" t="s">
        <v>1029</v>
      </c>
      <c r="E544" s="114">
        <v>3</v>
      </c>
      <c r="F544" s="272">
        <v>41712</v>
      </c>
      <c r="G544" s="113" t="s">
        <v>1030</v>
      </c>
      <c r="H544" s="113">
        <v>10</v>
      </c>
    </row>
    <row r="545" spans="1:8" s="18" customFormat="1" ht="25.5" x14ac:dyDescent="0.2">
      <c r="A545" s="113"/>
      <c r="B545" s="373" t="s">
        <v>1031</v>
      </c>
      <c r="C545" s="52">
        <v>21060</v>
      </c>
      <c r="D545" s="43" t="s">
        <v>1032</v>
      </c>
      <c r="E545" s="114">
        <v>40</v>
      </c>
      <c r="F545" s="272">
        <v>41712</v>
      </c>
      <c r="G545" s="113" t="s">
        <v>1030</v>
      </c>
      <c r="H545" s="113">
        <v>10</v>
      </c>
    </row>
    <row r="546" spans="1:8" s="18" customFormat="1" ht="38.25" x14ac:dyDescent="0.2">
      <c r="A546" s="113"/>
      <c r="B546" s="373" t="s">
        <v>1033</v>
      </c>
      <c r="C546" s="52">
        <v>21788</v>
      </c>
      <c r="D546" s="43" t="s">
        <v>924</v>
      </c>
      <c r="E546" s="114">
        <v>24</v>
      </c>
      <c r="F546" s="272">
        <v>41712</v>
      </c>
      <c r="G546" s="113" t="s">
        <v>1034</v>
      </c>
      <c r="H546" s="113">
        <v>10</v>
      </c>
    </row>
    <row r="547" spans="1:8" s="18" customFormat="1" ht="25.5" x14ac:dyDescent="0.2">
      <c r="A547" s="113"/>
      <c r="B547" s="373" t="s">
        <v>1035</v>
      </c>
      <c r="C547" s="52">
        <v>25330</v>
      </c>
      <c r="D547" s="43" t="s">
        <v>1036</v>
      </c>
      <c r="E547" s="114">
        <v>23</v>
      </c>
      <c r="F547" s="272">
        <v>41712</v>
      </c>
      <c r="G547" s="113" t="s">
        <v>1034</v>
      </c>
      <c r="H547" s="113">
        <v>10</v>
      </c>
    </row>
    <row r="548" spans="1:8" s="18" customFormat="1" x14ac:dyDescent="0.2">
      <c r="A548" s="453" t="s">
        <v>1037</v>
      </c>
      <c r="B548" s="453"/>
      <c r="C548" s="453"/>
      <c r="D548" s="453"/>
      <c r="E548" s="453"/>
      <c r="F548" s="453"/>
      <c r="G548" s="453"/>
      <c r="H548" s="453"/>
    </row>
    <row r="549" spans="1:8" s="18" customFormat="1" ht="25.5" x14ac:dyDescent="0.2">
      <c r="A549" s="113"/>
      <c r="B549" s="373" t="s">
        <v>1038</v>
      </c>
      <c r="C549" s="52">
        <v>28693</v>
      </c>
      <c r="D549" s="43" t="s">
        <v>1039</v>
      </c>
      <c r="E549" s="114">
        <v>9</v>
      </c>
      <c r="F549" s="272">
        <v>41953</v>
      </c>
      <c r="G549" s="43" t="s">
        <v>1040</v>
      </c>
      <c r="H549" s="113">
        <v>10</v>
      </c>
    </row>
    <row r="550" spans="1:8" s="18" customFormat="1" ht="25.5" x14ac:dyDescent="0.2">
      <c r="A550" s="113"/>
      <c r="B550" s="373" t="s">
        <v>1041</v>
      </c>
      <c r="C550" s="52">
        <v>26730</v>
      </c>
      <c r="D550" s="43" t="s">
        <v>1042</v>
      </c>
      <c r="E550" s="114">
        <v>10</v>
      </c>
      <c r="F550" s="272">
        <v>41953</v>
      </c>
      <c r="G550" s="43" t="s">
        <v>1043</v>
      </c>
      <c r="H550" s="113">
        <v>10</v>
      </c>
    </row>
    <row r="551" spans="1:8" s="18" customFormat="1" ht="38.25" x14ac:dyDescent="0.2">
      <c r="A551" s="113"/>
      <c r="B551" s="373" t="s">
        <v>1044</v>
      </c>
      <c r="C551" s="52">
        <v>27839</v>
      </c>
      <c r="D551" s="43" t="s">
        <v>1045</v>
      </c>
      <c r="E551" s="114">
        <v>12</v>
      </c>
      <c r="F551" s="272">
        <v>41953</v>
      </c>
      <c r="G551" s="43" t="s">
        <v>1046</v>
      </c>
      <c r="H551" s="113">
        <v>10</v>
      </c>
    </row>
    <row r="552" spans="1:8" s="18" customFormat="1" ht="38.25" x14ac:dyDescent="0.2">
      <c r="A552" s="113"/>
      <c r="B552" s="373" t="s">
        <v>1047</v>
      </c>
      <c r="C552" s="52">
        <v>22855</v>
      </c>
      <c r="D552" s="43" t="s">
        <v>1048</v>
      </c>
      <c r="E552" s="114">
        <v>19</v>
      </c>
      <c r="F552" s="272">
        <v>41953</v>
      </c>
      <c r="G552" s="43" t="s">
        <v>1049</v>
      </c>
      <c r="H552" s="113">
        <v>10</v>
      </c>
    </row>
    <row r="553" spans="1:8" s="18" customFormat="1" ht="25.5" x14ac:dyDescent="0.2">
      <c r="A553" s="113"/>
      <c r="B553" s="373" t="s">
        <v>1050</v>
      </c>
      <c r="C553" s="52">
        <v>28982</v>
      </c>
      <c r="D553" s="43" t="s">
        <v>1051</v>
      </c>
      <c r="E553" s="114">
        <v>8</v>
      </c>
      <c r="F553" s="272">
        <v>41953</v>
      </c>
      <c r="G553" s="43" t="s">
        <v>1052</v>
      </c>
      <c r="H553" s="113">
        <v>10</v>
      </c>
    </row>
    <row r="554" spans="1:8" s="18" customFormat="1" ht="38.25" x14ac:dyDescent="0.2">
      <c r="A554" s="113"/>
      <c r="B554" s="373" t="s">
        <v>1053</v>
      </c>
      <c r="C554" s="52">
        <v>28910</v>
      </c>
      <c r="D554" s="43" t="s">
        <v>1054</v>
      </c>
      <c r="E554" s="114">
        <v>8</v>
      </c>
      <c r="F554" s="272">
        <v>41953</v>
      </c>
      <c r="G554" s="43" t="s">
        <v>1055</v>
      </c>
      <c r="H554" s="113">
        <v>10</v>
      </c>
    </row>
    <row r="555" spans="1:8" s="18" customFormat="1" ht="25.5" x14ac:dyDescent="0.2">
      <c r="A555" s="113"/>
      <c r="B555" s="373" t="s">
        <v>1056</v>
      </c>
      <c r="C555" s="52">
        <v>30770</v>
      </c>
      <c r="D555" s="43" t="s">
        <v>155</v>
      </c>
      <c r="E555" s="114">
        <v>11</v>
      </c>
      <c r="F555" s="272">
        <v>41953</v>
      </c>
      <c r="G555" s="43" t="s">
        <v>1057</v>
      </c>
      <c r="H555" s="113">
        <v>10</v>
      </c>
    </row>
    <row r="556" spans="1:8" s="18" customFormat="1" ht="33.75" customHeight="1" x14ac:dyDescent="0.2">
      <c r="A556" s="113"/>
      <c r="B556" s="373" t="s">
        <v>1058</v>
      </c>
      <c r="C556" s="52">
        <v>30847</v>
      </c>
      <c r="D556" s="43" t="s">
        <v>1059</v>
      </c>
      <c r="E556" s="114">
        <v>10</v>
      </c>
      <c r="F556" s="272">
        <v>41953</v>
      </c>
      <c r="G556" s="43" t="s">
        <v>1060</v>
      </c>
      <c r="H556" s="113">
        <v>10</v>
      </c>
    </row>
    <row r="557" spans="1:8" s="18" customFormat="1" ht="38.25" x14ac:dyDescent="0.2">
      <c r="A557" s="113"/>
      <c r="B557" s="373" t="s">
        <v>1061</v>
      </c>
      <c r="C557" s="52">
        <v>26997</v>
      </c>
      <c r="D557" s="43" t="s">
        <v>212</v>
      </c>
      <c r="E557" s="114">
        <v>18</v>
      </c>
      <c r="F557" s="272">
        <v>41953</v>
      </c>
      <c r="G557" s="43" t="s">
        <v>1062</v>
      </c>
      <c r="H557" s="113">
        <v>10</v>
      </c>
    </row>
    <row r="558" spans="1:8" s="18" customFormat="1" ht="25.5" x14ac:dyDescent="0.2">
      <c r="A558" s="113"/>
      <c r="B558" s="373" t="s">
        <v>1063</v>
      </c>
      <c r="C558" s="52">
        <v>30746</v>
      </c>
      <c r="D558" s="43" t="s">
        <v>155</v>
      </c>
      <c r="E558" s="114">
        <v>6</v>
      </c>
      <c r="F558" s="272">
        <v>41953</v>
      </c>
      <c r="G558" s="43" t="s">
        <v>1064</v>
      </c>
      <c r="H558" s="113">
        <v>10</v>
      </c>
    </row>
    <row r="559" spans="1:8" s="18" customFormat="1" ht="25.5" x14ac:dyDescent="0.2">
      <c r="A559" s="43"/>
      <c r="B559" s="373" t="s">
        <v>1065</v>
      </c>
      <c r="C559" s="52">
        <v>33041</v>
      </c>
      <c r="D559" s="43" t="s">
        <v>1066</v>
      </c>
      <c r="E559" s="114">
        <v>2</v>
      </c>
      <c r="F559" s="272">
        <v>41953</v>
      </c>
      <c r="G559" s="43" t="s">
        <v>1067</v>
      </c>
      <c r="H559" s="113">
        <v>10</v>
      </c>
    </row>
    <row r="560" spans="1:8" s="18" customFormat="1" ht="38.25" x14ac:dyDescent="0.2">
      <c r="A560" s="43"/>
      <c r="B560" s="373" t="s">
        <v>1068</v>
      </c>
      <c r="C560" s="52">
        <v>28887</v>
      </c>
      <c r="D560" s="43" t="s">
        <v>1069</v>
      </c>
      <c r="E560" s="114">
        <v>15</v>
      </c>
      <c r="F560" s="272">
        <v>41953</v>
      </c>
      <c r="G560" s="43" t="s">
        <v>1070</v>
      </c>
      <c r="H560" s="113">
        <v>10</v>
      </c>
    </row>
    <row r="561" spans="1:8" s="18" customFormat="1" ht="38.25" x14ac:dyDescent="0.2">
      <c r="A561" s="43"/>
      <c r="B561" s="373" t="s">
        <v>1071</v>
      </c>
      <c r="C561" s="52">
        <v>28503</v>
      </c>
      <c r="D561" s="43" t="s">
        <v>1069</v>
      </c>
      <c r="E561" s="114">
        <v>14</v>
      </c>
      <c r="F561" s="272">
        <v>41953</v>
      </c>
      <c r="G561" s="43" t="s">
        <v>1072</v>
      </c>
      <c r="H561" s="113">
        <v>10</v>
      </c>
    </row>
    <row r="562" spans="1:8" s="18" customFormat="1" ht="25.5" x14ac:dyDescent="0.2">
      <c r="A562" s="43"/>
      <c r="B562" s="373" t="s">
        <v>1073</v>
      </c>
      <c r="C562" s="52">
        <v>28496</v>
      </c>
      <c r="D562" s="43" t="s">
        <v>1074</v>
      </c>
      <c r="E562" s="114">
        <v>15</v>
      </c>
      <c r="F562" s="272">
        <v>41953</v>
      </c>
      <c r="G562" s="43" t="s">
        <v>1075</v>
      </c>
      <c r="H562" s="113">
        <v>10</v>
      </c>
    </row>
    <row r="563" spans="1:8" s="55" customFormat="1" ht="30" customHeight="1" x14ac:dyDescent="0.25">
      <c r="A563" s="113"/>
      <c r="B563" s="373" t="s">
        <v>1076</v>
      </c>
      <c r="C563" s="272">
        <v>19619</v>
      </c>
      <c r="D563" s="43" t="s">
        <v>1077</v>
      </c>
      <c r="E563" s="115">
        <v>34</v>
      </c>
      <c r="F563" s="272">
        <v>41953</v>
      </c>
      <c r="G563" s="43" t="s">
        <v>1078</v>
      </c>
      <c r="H563" s="113">
        <v>10</v>
      </c>
    </row>
    <row r="564" spans="1:8" s="18" customFormat="1" x14ac:dyDescent="0.2">
      <c r="A564" s="453" t="s">
        <v>1079</v>
      </c>
      <c r="B564" s="453"/>
      <c r="C564" s="453"/>
      <c r="D564" s="453"/>
      <c r="E564" s="453"/>
      <c r="F564" s="453"/>
      <c r="G564" s="453"/>
      <c r="H564" s="453"/>
    </row>
    <row r="565" spans="1:8" s="18" customFormat="1" ht="25.5" x14ac:dyDescent="0.2">
      <c r="A565" s="113"/>
      <c r="B565" s="373" t="s">
        <v>1080</v>
      </c>
      <c r="C565" s="272">
        <v>23771</v>
      </c>
      <c r="D565" s="43" t="s">
        <v>1081</v>
      </c>
      <c r="E565" s="115">
        <v>19</v>
      </c>
      <c r="F565" s="272">
        <v>41970</v>
      </c>
      <c r="G565" s="43" t="s">
        <v>1082</v>
      </c>
      <c r="H565" s="113">
        <v>10</v>
      </c>
    </row>
    <row r="566" spans="1:8" s="18" customFormat="1" ht="25.5" x14ac:dyDescent="0.2">
      <c r="A566" s="113"/>
      <c r="B566" s="373" t="s">
        <v>1083</v>
      </c>
      <c r="C566" s="272">
        <v>31720</v>
      </c>
      <c r="D566" s="43" t="s">
        <v>1084</v>
      </c>
      <c r="E566" s="115">
        <v>5</v>
      </c>
      <c r="F566" s="272">
        <v>41970</v>
      </c>
      <c r="G566" s="43" t="s">
        <v>1085</v>
      </c>
      <c r="H566" s="113">
        <v>10</v>
      </c>
    </row>
    <row r="567" spans="1:8" s="18" customFormat="1" x14ac:dyDescent="0.2">
      <c r="A567" s="453" t="s">
        <v>1086</v>
      </c>
      <c r="B567" s="453"/>
      <c r="C567" s="453"/>
      <c r="D567" s="453"/>
      <c r="E567" s="453"/>
      <c r="F567" s="453"/>
      <c r="G567" s="453"/>
      <c r="H567" s="453"/>
    </row>
    <row r="568" spans="1:8" s="18" customFormat="1" ht="24" customHeight="1" x14ac:dyDescent="0.2">
      <c r="A568" s="113"/>
      <c r="B568" s="373" t="s">
        <v>1087</v>
      </c>
      <c r="C568" s="272">
        <v>30657</v>
      </c>
      <c r="D568" s="43" t="s">
        <v>1088</v>
      </c>
      <c r="E568" s="115">
        <v>4</v>
      </c>
      <c r="F568" s="272">
        <v>40252</v>
      </c>
      <c r="G568" s="43" t="s">
        <v>1089</v>
      </c>
      <c r="H568" s="113">
        <v>10</v>
      </c>
    </row>
    <row r="569" spans="1:8" s="18" customFormat="1" ht="38.25" x14ac:dyDescent="0.2">
      <c r="A569" s="113"/>
      <c r="B569" s="373" t="s">
        <v>1090</v>
      </c>
      <c r="C569" s="272">
        <v>31663</v>
      </c>
      <c r="D569" s="43" t="s">
        <v>1091</v>
      </c>
      <c r="E569" s="115">
        <v>1</v>
      </c>
      <c r="F569" s="272">
        <v>41091</v>
      </c>
      <c r="G569" s="43" t="s">
        <v>1092</v>
      </c>
      <c r="H569" s="113">
        <v>10</v>
      </c>
    </row>
    <row r="570" spans="1:8" s="18" customFormat="1" ht="38.25" x14ac:dyDescent="0.2">
      <c r="A570" s="113"/>
      <c r="B570" s="373" t="s">
        <v>1093</v>
      </c>
      <c r="C570" s="272">
        <v>19835</v>
      </c>
      <c r="D570" s="43" t="s">
        <v>1094</v>
      </c>
      <c r="E570" s="115" t="s">
        <v>1095</v>
      </c>
      <c r="F570" s="272">
        <v>40157</v>
      </c>
      <c r="G570" s="43" t="s">
        <v>1096</v>
      </c>
      <c r="H570" s="113">
        <v>10</v>
      </c>
    </row>
    <row r="571" spans="1:8" s="18" customFormat="1" ht="25.5" x14ac:dyDescent="0.2">
      <c r="A571" s="113"/>
      <c r="B571" s="373" t="s">
        <v>1097</v>
      </c>
      <c r="C571" s="272">
        <v>31477</v>
      </c>
      <c r="D571" s="43" t="s">
        <v>1098</v>
      </c>
      <c r="E571" s="115">
        <v>4</v>
      </c>
      <c r="F571" s="272">
        <v>41949</v>
      </c>
      <c r="G571" s="43" t="s">
        <v>1099</v>
      </c>
      <c r="H571" s="113">
        <v>10</v>
      </c>
    </row>
    <row r="572" spans="1:8" s="18" customFormat="1" ht="25.5" x14ac:dyDescent="0.2">
      <c r="A572" s="43"/>
      <c r="B572" s="373" t="s">
        <v>1100</v>
      </c>
      <c r="C572" s="52">
        <v>23063</v>
      </c>
      <c r="D572" s="43" t="s">
        <v>1101</v>
      </c>
      <c r="E572" s="114">
        <v>20</v>
      </c>
      <c r="F572" s="52">
        <v>41712</v>
      </c>
      <c r="G572" s="43" t="s">
        <v>1102</v>
      </c>
      <c r="H572" s="113">
        <v>10</v>
      </c>
    </row>
    <row r="573" spans="1:8" s="18" customFormat="1" x14ac:dyDescent="0.2">
      <c r="A573" s="453" t="s">
        <v>1103</v>
      </c>
      <c r="B573" s="453"/>
      <c r="C573" s="453"/>
      <c r="D573" s="453"/>
      <c r="E573" s="453"/>
      <c r="F573" s="453"/>
      <c r="G573" s="453"/>
      <c r="H573" s="453"/>
    </row>
    <row r="574" spans="1:8" s="18" customFormat="1" ht="25.5" x14ac:dyDescent="0.2">
      <c r="A574" s="113"/>
      <c r="B574" s="373" t="s">
        <v>1104</v>
      </c>
      <c r="C574" s="272">
        <v>31561</v>
      </c>
      <c r="D574" s="43" t="s">
        <v>1105</v>
      </c>
      <c r="E574" s="115">
        <v>4</v>
      </c>
      <c r="F574" s="272">
        <v>41956</v>
      </c>
      <c r="G574" s="43" t="s">
        <v>1106</v>
      </c>
      <c r="H574" s="113">
        <v>10</v>
      </c>
    </row>
    <row r="575" spans="1:8" s="18" customFormat="1" ht="25.5" x14ac:dyDescent="0.2">
      <c r="A575" s="113"/>
      <c r="B575" s="373" t="s">
        <v>1107</v>
      </c>
      <c r="C575" s="272">
        <v>21945</v>
      </c>
      <c r="D575" s="43" t="s">
        <v>1108</v>
      </c>
      <c r="E575" s="115">
        <v>29</v>
      </c>
      <c r="F575" s="272">
        <v>41956</v>
      </c>
      <c r="G575" s="43" t="s">
        <v>1106</v>
      </c>
      <c r="H575" s="113">
        <v>10</v>
      </c>
    </row>
    <row r="576" spans="1:8" s="18" customFormat="1" x14ac:dyDescent="0.2">
      <c r="A576" s="453" t="s">
        <v>3065</v>
      </c>
      <c r="B576" s="453"/>
      <c r="C576" s="453"/>
      <c r="D576" s="453"/>
      <c r="E576" s="453"/>
      <c r="F576" s="453"/>
      <c r="G576" s="453"/>
      <c r="H576" s="453"/>
    </row>
    <row r="577" spans="1:8" s="18" customFormat="1" ht="27" customHeight="1" x14ac:dyDescent="0.2">
      <c r="A577" s="113"/>
      <c r="B577" s="373" t="s">
        <v>1109</v>
      </c>
      <c r="C577" s="272">
        <v>29375</v>
      </c>
      <c r="D577" s="43" t="s">
        <v>1110</v>
      </c>
      <c r="E577" s="115">
        <v>11</v>
      </c>
      <c r="F577" s="272">
        <v>41961</v>
      </c>
      <c r="G577" s="43" t="s">
        <v>1111</v>
      </c>
      <c r="H577" s="113">
        <v>10</v>
      </c>
    </row>
    <row r="578" spans="1:8" s="18" customFormat="1" ht="25.5" x14ac:dyDescent="0.2">
      <c r="A578" s="113"/>
      <c r="B578" s="373" t="s">
        <v>1112</v>
      </c>
      <c r="C578" s="272">
        <v>29441</v>
      </c>
      <c r="D578" s="43" t="s">
        <v>1113</v>
      </c>
      <c r="E578" s="115">
        <v>10</v>
      </c>
      <c r="F578" s="272">
        <v>41961</v>
      </c>
      <c r="G578" s="43" t="s">
        <v>1111</v>
      </c>
      <c r="H578" s="113">
        <v>10</v>
      </c>
    </row>
    <row r="579" spans="1:8" s="18" customFormat="1" ht="38.25" x14ac:dyDescent="0.2">
      <c r="A579" s="113"/>
      <c r="B579" s="377" t="s">
        <v>1114</v>
      </c>
      <c r="C579" s="276">
        <v>30203</v>
      </c>
      <c r="D579" s="309" t="s">
        <v>1115</v>
      </c>
      <c r="E579" s="275">
        <v>9</v>
      </c>
      <c r="F579" s="276">
        <v>41961</v>
      </c>
      <c r="G579" s="309" t="s">
        <v>3160</v>
      </c>
      <c r="H579" s="113">
        <v>10</v>
      </c>
    </row>
    <row r="580" spans="1:8" s="227" customFormat="1" ht="38.25" x14ac:dyDescent="0.2">
      <c r="A580" s="221"/>
      <c r="B580" s="365" t="s">
        <v>2918</v>
      </c>
      <c r="C580" s="6">
        <v>32203</v>
      </c>
      <c r="D580" s="222" t="s">
        <v>2917</v>
      </c>
      <c r="E580" s="350">
        <v>2</v>
      </c>
      <c r="F580" s="6">
        <v>41961</v>
      </c>
      <c r="G580" s="222" t="s">
        <v>2916</v>
      </c>
      <c r="H580" s="222">
        <v>10</v>
      </c>
    </row>
    <row r="581" spans="1:8" s="18" customFormat="1" x14ac:dyDescent="0.2">
      <c r="A581" s="453" t="s">
        <v>1116</v>
      </c>
      <c r="B581" s="453"/>
      <c r="C581" s="453"/>
      <c r="D581" s="453"/>
      <c r="E581" s="453"/>
      <c r="F581" s="453"/>
      <c r="G581" s="453"/>
      <c r="H581" s="453"/>
    </row>
    <row r="582" spans="1:8" s="55" customFormat="1" ht="28.5" customHeight="1" x14ac:dyDescent="0.25">
      <c r="A582" s="113"/>
      <c r="B582" s="373" t="s">
        <v>1117</v>
      </c>
      <c r="C582" s="16">
        <v>31712</v>
      </c>
      <c r="D582" s="15" t="s">
        <v>1118</v>
      </c>
      <c r="E582" s="45">
        <v>5</v>
      </c>
      <c r="F582" s="16">
        <v>41964</v>
      </c>
      <c r="G582" s="15" t="s">
        <v>1119</v>
      </c>
      <c r="H582" s="113">
        <v>10</v>
      </c>
    </row>
    <row r="583" spans="1:8" s="18" customFormat="1" x14ac:dyDescent="0.2">
      <c r="A583" s="453" t="s">
        <v>1120</v>
      </c>
      <c r="B583" s="453"/>
      <c r="C583" s="453"/>
      <c r="D583" s="453"/>
      <c r="E583" s="453"/>
      <c r="F583" s="453"/>
      <c r="G583" s="453"/>
      <c r="H583" s="453"/>
    </row>
    <row r="584" spans="1:8" s="18" customFormat="1" ht="39" customHeight="1" x14ac:dyDescent="0.2">
      <c r="A584" s="113"/>
      <c r="B584" s="373" t="s">
        <v>1121</v>
      </c>
      <c r="C584" s="272">
        <v>23433</v>
      </c>
      <c r="D584" s="43" t="s">
        <v>1122</v>
      </c>
      <c r="E584" s="115">
        <v>18</v>
      </c>
      <c r="F584" s="272">
        <v>41712</v>
      </c>
      <c r="G584" s="43" t="s">
        <v>1123</v>
      </c>
      <c r="H584" s="113">
        <v>10</v>
      </c>
    </row>
    <row r="585" spans="1:8" s="18" customFormat="1" ht="15" customHeight="1" x14ac:dyDescent="0.2">
      <c r="A585" s="453" t="s">
        <v>1124</v>
      </c>
      <c r="B585" s="453"/>
      <c r="C585" s="453"/>
      <c r="D585" s="453"/>
      <c r="E585" s="453"/>
      <c r="F585" s="453"/>
      <c r="G585" s="453"/>
      <c r="H585" s="453"/>
    </row>
    <row r="586" spans="1:8" s="18" customFormat="1" ht="37.5" customHeight="1" x14ac:dyDescent="0.2">
      <c r="A586" s="113"/>
      <c r="B586" s="373" t="s">
        <v>1125</v>
      </c>
      <c r="C586" s="36">
        <v>23560</v>
      </c>
      <c r="D586" s="15" t="s">
        <v>924</v>
      </c>
      <c r="E586" s="37">
        <v>31</v>
      </c>
      <c r="F586" s="36">
        <v>41964</v>
      </c>
      <c r="G586" s="15" t="s">
        <v>1126</v>
      </c>
      <c r="H586" s="113">
        <v>10</v>
      </c>
    </row>
    <row r="587" spans="1:8" s="18" customFormat="1" ht="38.25" x14ac:dyDescent="0.2">
      <c r="A587" s="113"/>
      <c r="B587" s="373" t="s">
        <v>1127</v>
      </c>
      <c r="C587" s="272">
        <v>25495</v>
      </c>
      <c r="D587" s="43" t="s">
        <v>1128</v>
      </c>
      <c r="E587" s="115">
        <v>22</v>
      </c>
      <c r="F587" s="36">
        <v>41964</v>
      </c>
      <c r="G587" s="43" t="s">
        <v>1129</v>
      </c>
      <c r="H587" s="113">
        <v>10</v>
      </c>
    </row>
    <row r="588" spans="1:8" s="18" customFormat="1" x14ac:dyDescent="0.2">
      <c r="A588" s="453" t="s">
        <v>1130</v>
      </c>
      <c r="B588" s="453"/>
      <c r="C588" s="453"/>
      <c r="D588" s="453"/>
      <c r="E588" s="453"/>
      <c r="F588" s="453"/>
      <c r="G588" s="453"/>
      <c r="H588" s="453"/>
    </row>
    <row r="589" spans="1:8" s="18" customFormat="1" ht="38.25" x14ac:dyDescent="0.2">
      <c r="A589" s="113"/>
      <c r="B589" s="373" t="s">
        <v>1131</v>
      </c>
      <c r="C589" s="272">
        <v>27895</v>
      </c>
      <c r="D589" s="43" t="s">
        <v>1132</v>
      </c>
      <c r="E589" s="115">
        <v>12</v>
      </c>
      <c r="F589" s="272">
        <v>40876</v>
      </c>
      <c r="G589" s="43" t="s">
        <v>1133</v>
      </c>
      <c r="H589" s="113">
        <v>10</v>
      </c>
    </row>
    <row r="590" spans="1:8" s="18" customFormat="1" ht="38.25" x14ac:dyDescent="0.2">
      <c r="A590" s="113"/>
      <c r="B590" s="373" t="s">
        <v>1134</v>
      </c>
      <c r="C590" s="272">
        <v>18905</v>
      </c>
      <c r="D590" s="43" t="s">
        <v>1135</v>
      </c>
      <c r="E590" s="115">
        <v>37</v>
      </c>
      <c r="F590" s="272">
        <v>41957</v>
      </c>
      <c r="G590" s="43" t="s">
        <v>1136</v>
      </c>
      <c r="H590" s="113">
        <v>10</v>
      </c>
    </row>
    <row r="591" spans="1:8" s="18" customFormat="1" ht="38.25" x14ac:dyDescent="0.2">
      <c r="A591" s="113"/>
      <c r="B591" s="373" t="s">
        <v>1137</v>
      </c>
      <c r="C591" s="272">
        <v>26236</v>
      </c>
      <c r="D591" s="43" t="s">
        <v>1138</v>
      </c>
      <c r="E591" s="115">
        <v>17</v>
      </c>
      <c r="F591" s="272">
        <v>41957</v>
      </c>
      <c r="G591" s="43" t="s">
        <v>1139</v>
      </c>
      <c r="H591" s="113">
        <v>10</v>
      </c>
    </row>
    <row r="592" spans="1:8" s="18" customFormat="1" ht="25.5" x14ac:dyDescent="0.2">
      <c r="A592" s="113"/>
      <c r="B592" s="373" t="s">
        <v>1140</v>
      </c>
      <c r="C592" s="272">
        <v>22342</v>
      </c>
      <c r="D592" s="43" t="s">
        <v>1141</v>
      </c>
      <c r="E592" s="115">
        <v>24</v>
      </c>
      <c r="F592" s="272">
        <v>41957</v>
      </c>
      <c r="G592" s="43" t="s">
        <v>1142</v>
      </c>
      <c r="H592" s="113">
        <v>10</v>
      </c>
    </row>
    <row r="593" spans="1:8" s="18" customFormat="1" x14ac:dyDescent="0.2">
      <c r="A593" s="453" t="s">
        <v>1143</v>
      </c>
      <c r="B593" s="453"/>
      <c r="C593" s="453"/>
      <c r="D593" s="453"/>
      <c r="E593" s="453"/>
      <c r="F593" s="453"/>
      <c r="G593" s="453"/>
      <c r="H593" s="453"/>
    </row>
    <row r="594" spans="1:8" s="18" customFormat="1" ht="38.25" x14ac:dyDescent="0.2">
      <c r="A594" s="113"/>
      <c r="B594" s="369" t="s">
        <v>3092</v>
      </c>
      <c r="C594" s="279">
        <v>28938</v>
      </c>
      <c r="D594" s="277" t="s">
        <v>1144</v>
      </c>
      <c r="E594" s="282">
        <v>12</v>
      </c>
      <c r="F594" s="278">
        <v>41954</v>
      </c>
      <c r="G594" s="277" t="s">
        <v>3093</v>
      </c>
      <c r="H594" s="113">
        <v>10</v>
      </c>
    </row>
    <row r="595" spans="1:8" s="18" customFormat="1" ht="38.25" x14ac:dyDescent="0.2">
      <c r="A595" s="113"/>
      <c r="B595" s="373" t="s">
        <v>1145</v>
      </c>
      <c r="C595" s="36">
        <v>28224</v>
      </c>
      <c r="D595" s="15" t="s">
        <v>1144</v>
      </c>
      <c r="E595" s="37">
        <v>10</v>
      </c>
      <c r="F595" s="36">
        <v>41954</v>
      </c>
      <c r="G595" s="15" t="s">
        <v>3449</v>
      </c>
      <c r="H595" s="113">
        <v>10</v>
      </c>
    </row>
    <row r="596" spans="1:8" s="18" customFormat="1" ht="38.25" x14ac:dyDescent="0.2">
      <c r="A596" s="113"/>
      <c r="B596" s="369" t="s">
        <v>1146</v>
      </c>
      <c r="C596" s="279">
        <v>28134</v>
      </c>
      <c r="D596" s="280" t="s">
        <v>3094</v>
      </c>
      <c r="E596" s="282">
        <v>11</v>
      </c>
      <c r="F596" s="281">
        <v>41954</v>
      </c>
      <c r="G596" s="280" t="s">
        <v>3095</v>
      </c>
      <c r="H596" s="113">
        <v>10</v>
      </c>
    </row>
    <row r="597" spans="1:8" s="18" customFormat="1" ht="38.25" x14ac:dyDescent="0.2">
      <c r="A597" s="113"/>
      <c r="B597" s="373" t="s">
        <v>1147</v>
      </c>
      <c r="C597" s="36">
        <v>21596</v>
      </c>
      <c r="D597" s="15" t="s">
        <v>1148</v>
      </c>
      <c r="E597" s="37">
        <v>31</v>
      </c>
      <c r="F597" s="36">
        <v>41954</v>
      </c>
      <c r="G597" s="15" t="s">
        <v>3450</v>
      </c>
      <c r="H597" s="113">
        <v>10</v>
      </c>
    </row>
    <row r="598" spans="1:8" s="18" customFormat="1" ht="38.25" x14ac:dyDescent="0.2">
      <c r="A598" s="113"/>
      <c r="B598" s="377" t="s">
        <v>3096</v>
      </c>
      <c r="C598" s="274">
        <v>27083</v>
      </c>
      <c r="D598" s="287" t="s">
        <v>1149</v>
      </c>
      <c r="E598" s="357">
        <v>17</v>
      </c>
      <c r="F598" s="274">
        <v>41954</v>
      </c>
      <c r="G598" s="287" t="s">
        <v>3118</v>
      </c>
      <c r="H598" s="113">
        <v>10</v>
      </c>
    </row>
    <row r="599" spans="1:8" s="18" customFormat="1" ht="39" customHeight="1" x14ac:dyDescent="0.2">
      <c r="A599" s="113"/>
      <c r="B599" s="373" t="s">
        <v>1150</v>
      </c>
      <c r="C599" s="36">
        <v>22092</v>
      </c>
      <c r="D599" s="15" t="s">
        <v>948</v>
      </c>
      <c r="E599" s="37">
        <v>30</v>
      </c>
      <c r="F599" s="85">
        <v>41954</v>
      </c>
      <c r="G599" s="15" t="s">
        <v>1151</v>
      </c>
      <c r="H599" s="113">
        <v>10</v>
      </c>
    </row>
    <row r="600" spans="1:8" s="77" customFormat="1" ht="25.5" x14ac:dyDescent="0.2">
      <c r="A600" s="244"/>
      <c r="B600" s="377" t="s">
        <v>3098</v>
      </c>
      <c r="C600" s="274">
        <v>28658</v>
      </c>
      <c r="D600" s="287" t="s">
        <v>3099</v>
      </c>
      <c r="E600" s="357">
        <v>10</v>
      </c>
      <c r="F600" s="274">
        <v>41954</v>
      </c>
      <c r="G600" s="287" t="s">
        <v>341</v>
      </c>
      <c r="H600" s="244">
        <v>10</v>
      </c>
    </row>
    <row r="601" spans="1:8" s="77" customFormat="1" ht="38.25" x14ac:dyDescent="0.2">
      <c r="A601" s="244"/>
      <c r="B601" s="369" t="s">
        <v>3036</v>
      </c>
      <c r="C601" s="285">
        <v>33072</v>
      </c>
      <c r="D601" s="283" t="s">
        <v>3097</v>
      </c>
      <c r="E601" s="354">
        <v>2</v>
      </c>
      <c r="F601" s="285">
        <v>41954</v>
      </c>
      <c r="G601" s="284" t="s">
        <v>3451</v>
      </c>
      <c r="H601" s="244">
        <v>10</v>
      </c>
    </row>
    <row r="602" spans="1:8" s="77" customFormat="1" ht="38.25" x14ac:dyDescent="0.2">
      <c r="A602" s="267"/>
      <c r="B602" s="365" t="s">
        <v>3104</v>
      </c>
      <c r="C602" s="6">
        <v>25981</v>
      </c>
      <c r="D602" s="267" t="s">
        <v>3105</v>
      </c>
      <c r="E602" s="350">
        <v>10</v>
      </c>
      <c r="F602" s="6">
        <v>41954</v>
      </c>
      <c r="G602" s="267" t="s">
        <v>3100</v>
      </c>
      <c r="H602" s="267">
        <v>10</v>
      </c>
    </row>
    <row r="603" spans="1:8" s="18" customFormat="1" x14ac:dyDescent="0.2">
      <c r="A603" s="453" t="s">
        <v>1152</v>
      </c>
      <c r="B603" s="453"/>
      <c r="C603" s="453"/>
      <c r="D603" s="453"/>
      <c r="E603" s="453"/>
      <c r="F603" s="453"/>
      <c r="G603" s="453"/>
      <c r="H603" s="453"/>
    </row>
    <row r="604" spans="1:8" s="18" customFormat="1" ht="38.25" x14ac:dyDescent="0.2">
      <c r="A604" s="113"/>
      <c r="B604" s="373" t="s">
        <v>1153</v>
      </c>
      <c r="C604" s="272">
        <v>28565</v>
      </c>
      <c r="D604" s="43" t="s">
        <v>1154</v>
      </c>
      <c r="E604" s="115">
        <v>12</v>
      </c>
      <c r="F604" s="272">
        <v>40471</v>
      </c>
      <c r="G604" s="43" t="s">
        <v>1155</v>
      </c>
      <c r="H604" s="113">
        <v>10</v>
      </c>
    </row>
    <row r="605" spans="1:8" s="18" customFormat="1" x14ac:dyDescent="0.2">
      <c r="A605" s="444" t="s">
        <v>1156</v>
      </c>
      <c r="B605" s="455"/>
      <c r="C605" s="455"/>
      <c r="D605" s="455"/>
      <c r="E605" s="455"/>
      <c r="F605" s="455"/>
      <c r="G605" s="455"/>
      <c r="H605" s="455"/>
    </row>
    <row r="606" spans="1:8" s="18" customFormat="1" ht="38.25" x14ac:dyDescent="0.2">
      <c r="A606" s="43"/>
      <c r="B606" s="373" t="s">
        <v>1157</v>
      </c>
      <c r="C606" s="52">
        <v>30695</v>
      </c>
      <c r="D606" s="43" t="s">
        <v>1158</v>
      </c>
      <c r="E606" s="114">
        <v>10</v>
      </c>
      <c r="F606" s="52">
        <v>41953</v>
      </c>
      <c r="G606" s="43" t="s">
        <v>1159</v>
      </c>
      <c r="H606" s="113">
        <v>10</v>
      </c>
    </row>
    <row r="607" spans="1:8" s="18" customFormat="1" x14ac:dyDescent="0.2">
      <c r="A607" s="454" t="s">
        <v>1160</v>
      </c>
      <c r="B607" s="455"/>
      <c r="C607" s="455"/>
      <c r="D607" s="455"/>
      <c r="E607" s="455"/>
      <c r="F607" s="455"/>
      <c r="G607" s="455"/>
      <c r="H607" s="455"/>
    </row>
    <row r="608" spans="1:8" s="18" customFormat="1" ht="38.25" x14ac:dyDescent="0.2">
      <c r="A608" s="113"/>
      <c r="B608" s="368" t="s">
        <v>1161</v>
      </c>
      <c r="C608" s="281">
        <v>20261</v>
      </c>
      <c r="D608" s="306" t="s">
        <v>3119</v>
      </c>
      <c r="E608" s="282">
        <v>32</v>
      </c>
      <c r="F608" s="281">
        <v>41950</v>
      </c>
      <c r="G608" s="306" t="s">
        <v>3159</v>
      </c>
      <c r="H608" s="113">
        <v>10</v>
      </c>
    </row>
    <row r="609" spans="1:8" s="77" customFormat="1" ht="25.5" x14ac:dyDescent="0.2">
      <c r="A609" s="305"/>
      <c r="B609" s="368" t="s">
        <v>3149</v>
      </c>
      <c r="C609" s="279">
        <v>31704</v>
      </c>
      <c r="D609" s="305" t="s">
        <v>3148</v>
      </c>
      <c r="E609" s="4">
        <v>4</v>
      </c>
      <c r="F609" s="279">
        <v>41950</v>
      </c>
      <c r="G609" s="306" t="s">
        <v>3147</v>
      </c>
      <c r="H609" s="307">
        <v>10</v>
      </c>
    </row>
    <row r="610" spans="1:8" s="77" customFormat="1" ht="51" x14ac:dyDescent="0.2">
      <c r="A610" s="305"/>
      <c r="B610" s="368" t="s">
        <v>3146</v>
      </c>
      <c r="C610" s="279">
        <v>30521</v>
      </c>
      <c r="D610" s="305" t="s">
        <v>3145</v>
      </c>
      <c r="E610" s="4">
        <v>6</v>
      </c>
      <c r="F610" s="279">
        <v>41950</v>
      </c>
      <c r="G610" s="306" t="s">
        <v>3144</v>
      </c>
      <c r="H610" s="307">
        <v>10</v>
      </c>
    </row>
    <row r="611" spans="1:8" s="77" customFormat="1" x14ac:dyDescent="0.2">
      <c r="A611" s="413" t="s">
        <v>3206</v>
      </c>
      <c r="B611" s="414"/>
      <c r="C611" s="414"/>
      <c r="D611" s="414"/>
      <c r="E611" s="414"/>
      <c r="F611" s="414"/>
      <c r="G611" s="414"/>
      <c r="H611" s="414"/>
    </row>
    <row r="612" spans="1:8" s="77" customFormat="1" ht="25.5" x14ac:dyDescent="0.2">
      <c r="A612" s="312"/>
      <c r="B612" s="382" t="s">
        <v>3205</v>
      </c>
      <c r="C612" s="36">
        <v>33098</v>
      </c>
      <c r="D612" s="323" t="s">
        <v>3204</v>
      </c>
      <c r="E612" s="37">
        <v>4</v>
      </c>
      <c r="F612" s="36">
        <v>41957</v>
      </c>
      <c r="G612" s="317" t="s">
        <v>3203</v>
      </c>
      <c r="H612" s="341">
        <v>10</v>
      </c>
    </row>
    <row r="613" spans="1:8" s="18" customFormat="1" ht="29.25" customHeight="1" x14ac:dyDescent="0.2">
      <c r="A613" s="456" t="s">
        <v>3249</v>
      </c>
      <c r="B613" s="456"/>
      <c r="C613" s="456"/>
      <c r="D613" s="456"/>
      <c r="E613" s="456"/>
      <c r="F613" s="456"/>
      <c r="G613" s="456"/>
      <c r="H613" s="456"/>
    </row>
    <row r="614" spans="1:8" s="12" customFormat="1" ht="15" customHeight="1" x14ac:dyDescent="0.25">
      <c r="A614" s="419" t="s">
        <v>1162</v>
      </c>
      <c r="B614" s="419"/>
      <c r="C614" s="419"/>
      <c r="D614" s="419"/>
      <c r="E614" s="419"/>
      <c r="F614" s="419"/>
      <c r="G614" s="419"/>
      <c r="H614" s="419"/>
    </row>
    <row r="615" spans="1:8" s="12" customFormat="1" ht="11.25" customHeight="1" x14ac:dyDescent="0.25">
      <c r="A615" s="420" t="s">
        <v>1163</v>
      </c>
      <c r="B615" s="420"/>
      <c r="C615" s="420"/>
      <c r="D615" s="420"/>
      <c r="E615" s="420"/>
      <c r="F615" s="420"/>
      <c r="G615" s="420"/>
      <c r="H615" s="420"/>
    </row>
    <row r="616" spans="1:8" s="12" customFormat="1" ht="22.5" customHeight="1" x14ac:dyDescent="0.25">
      <c r="A616" s="56"/>
      <c r="B616" s="369" t="s">
        <v>1164</v>
      </c>
      <c r="C616" s="5">
        <v>17333</v>
      </c>
      <c r="D616" s="31" t="s">
        <v>1165</v>
      </c>
      <c r="E616" s="57">
        <v>38</v>
      </c>
      <c r="F616" s="5">
        <v>41542</v>
      </c>
      <c r="G616" s="31" t="s">
        <v>1166</v>
      </c>
      <c r="H616" s="56">
        <v>11</v>
      </c>
    </row>
    <row r="617" spans="1:8" s="12" customFormat="1" ht="12.75" customHeight="1" x14ac:dyDescent="0.25">
      <c r="A617" s="413" t="s">
        <v>2830</v>
      </c>
      <c r="B617" s="414"/>
      <c r="C617" s="414"/>
      <c r="D617" s="414"/>
      <c r="E617" s="414"/>
      <c r="F617" s="414"/>
      <c r="G617" s="414"/>
      <c r="H617" s="414"/>
    </row>
    <row r="618" spans="1:8" s="77" customFormat="1" ht="38.25" x14ac:dyDescent="0.2">
      <c r="A618" s="214"/>
      <c r="B618" s="365" t="s">
        <v>2829</v>
      </c>
      <c r="C618" s="6">
        <v>32982</v>
      </c>
      <c r="D618" s="214" t="s">
        <v>2828</v>
      </c>
      <c r="E618" s="350">
        <v>5</v>
      </c>
      <c r="F618" s="6">
        <v>42034</v>
      </c>
      <c r="G618" s="214" t="s">
        <v>2827</v>
      </c>
      <c r="H618" s="214">
        <v>11</v>
      </c>
    </row>
    <row r="619" spans="1:8" s="12" customFormat="1" ht="13.5" customHeight="1" x14ac:dyDescent="0.25">
      <c r="A619" s="420" t="s">
        <v>1167</v>
      </c>
      <c r="B619" s="420"/>
      <c r="C619" s="420"/>
      <c r="D619" s="420"/>
      <c r="E619" s="420"/>
      <c r="F619" s="420"/>
      <c r="G619" s="420"/>
      <c r="H619" s="420"/>
    </row>
    <row r="620" spans="1:8" s="12" customFormat="1" ht="42" customHeight="1" x14ac:dyDescent="0.25">
      <c r="A620" s="56"/>
      <c r="B620" s="369" t="s">
        <v>1168</v>
      </c>
      <c r="C620" s="343">
        <v>21125</v>
      </c>
      <c r="D620" s="38" t="s">
        <v>1169</v>
      </c>
      <c r="E620" s="58">
        <v>38</v>
      </c>
      <c r="F620" s="378">
        <v>41537</v>
      </c>
      <c r="G620" s="38" t="s">
        <v>1170</v>
      </c>
      <c r="H620" s="56">
        <v>11</v>
      </c>
    </row>
    <row r="621" spans="1:8" s="12" customFormat="1" ht="23.25" customHeight="1" x14ac:dyDescent="0.25">
      <c r="A621" s="59"/>
      <c r="B621" s="369" t="s">
        <v>1171</v>
      </c>
      <c r="C621" s="5">
        <v>22591</v>
      </c>
      <c r="D621" s="31" t="s">
        <v>1172</v>
      </c>
      <c r="E621" s="57">
        <v>6</v>
      </c>
      <c r="F621" s="5">
        <v>41537</v>
      </c>
      <c r="G621" s="31" t="s">
        <v>1173</v>
      </c>
      <c r="H621" s="56">
        <v>11</v>
      </c>
    </row>
    <row r="622" spans="1:8" s="12" customFormat="1" ht="42" customHeight="1" x14ac:dyDescent="0.25">
      <c r="A622" s="59"/>
      <c r="B622" s="369" t="s">
        <v>1174</v>
      </c>
      <c r="C622" s="5">
        <v>22458</v>
      </c>
      <c r="D622" s="31" t="s">
        <v>1175</v>
      </c>
      <c r="E622" s="57">
        <v>22</v>
      </c>
      <c r="F622" s="5">
        <v>41537</v>
      </c>
      <c r="G622" s="31" t="s">
        <v>1176</v>
      </c>
      <c r="H622" s="56">
        <v>11</v>
      </c>
    </row>
    <row r="623" spans="1:8" s="12" customFormat="1" ht="24.75" customHeight="1" x14ac:dyDescent="0.25">
      <c r="A623" s="31"/>
      <c r="B623" s="369" t="s">
        <v>1177</v>
      </c>
      <c r="C623" s="285">
        <v>29849</v>
      </c>
      <c r="D623" s="31" t="s">
        <v>1178</v>
      </c>
      <c r="E623" s="354">
        <v>6</v>
      </c>
      <c r="F623" s="285">
        <v>41537</v>
      </c>
      <c r="G623" s="31" t="s">
        <v>1179</v>
      </c>
      <c r="H623" s="56">
        <v>11</v>
      </c>
    </row>
    <row r="624" spans="1:8" s="77" customFormat="1" ht="24.75" customHeight="1" x14ac:dyDescent="0.2">
      <c r="A624" s="33"/>
      <c r="B624" s="33" t="s">
        <v>2832</v>
      </c>
      <c r="C624" s="225">
        <v>31719</v>
      </c>
      <c r="D624" s="33" t="s">
        <v>1118</v>
      </c>
      <c r="E624" s="33">
        <v>5</v>
      </c>
      <c r="F624" s="6">
        <v>42034</v>
      </c>
      <c r="G624" s="33" t="s">
        <v>2831</v>
      </c>
      <c r="H624" s="33">
        <v>11</v>
      </c>
    </row>
    <row r="625" spans="1:8" s="12" customFormat="1" ht="15.75" customHeight="1" x14ac:dyDescent="0.25">
      <c r="A625" s="459" t="s">
        <v>1180</v>
      </c>
      <c r="B625" s="459"/>
      <c r="C625" s="459"/>
      <c r="D625" s="459"/>
      <c r="E625" s="459"/>
      <c r="F625" s="459"/>
      <c r="G625" s="459"/>
      <c r="H625" s="459"/>
    </row>
    <row r="626" spans="1:8" s="12" customFormat="1" ht="23.25" customHeight="1" x14ac:dyDescent="0.25">
      <c r="A626" s="31"/>
      <c r="B626" s="369" t="s">
        <v>1181</v>
      </c>
      <c r="C626" s="279">
        <v>30774</v>
      </c>
      <c r="D626" s="10" t="s">
        <v>1182</v>
      </c>
      <c r="E626" s="60" t="s">
        <v>160</v>
      </c>
      <c r="F626" s="5">
        <v>41869</v>
      </c>
      <c r="G626" s="10" t="s">
        <v>1183</v>
      </c>
      <c r="H626" s="56">
        <v>11</v>
      </c>
    </row>
    <row r="627" spans="1:8" s="12" customFormat="1" ht="15" customHeight="1" x14ac:dyDescent="0.25">
      <c r="A627" s="422" t="s">
        <v>1184</v>
      </c>
      <c r="B627" s="422"/>
      <c r="C627" s="422"/>
      <c r="D627" s="422"/>
      <c r="E627" s="422"/>
      <c r="F627" s="422"/>
      <c r="G627" s="422"/>
      <c r="H627" s="422"/>
    </row>
    <row r="628" spans="1:8" s="12" customFormat="1" ht="27" customHeight="1" x14ac:dyDescent="0.25">
      <c r="A628" s="31"/>
      <c r="B628" s="369" t="s">
        <v>1185</v>
      </c>
      <c r="C628" s="5">
        <v>25613</v>
      </c>
      <c r="D628" s="31" t="s">
        <v>974</v>
      </c>
      <c r="E628" s="57">
        <v>23</v>
      </c>
      <c r="F628" s="5">
        <v>40582</v>
      </c>
      <c r="G628" s="31" t="s">
        <v>1186</v>
      </c>
      <c r="H628" s="56">
        <v>11</v>
      </c>
    </row>
    <row r="629" spans="1:8" s="12" customFormat="1" ht="30" customHeight="1" x14ac:dyDescent="0.25">
      <c r="A629" s="31"/>
      <c r="B629" s="369" t="s">
        <v>1187</v>
      </c>
      <c r="C629" s="5">
        <v>27664</v>
      </c>
      <c r="D629" s="31" t="s">
        <v>1188</v>
      </c>
      <c r="E629" s="61" t="s">
        <v>840</v>
      </c>
      <c r="F629" s="5">
        <v>38449</v>
      </c>
      <c r="G629" s="31" t="s">
        <v>1189</v>
      </c>
      <c r="H629" s="56">
        <v>11</v>
      </c>
    </row>
    <row r="630" spans="1:8" s="12" customFormat="1" ht="42" customHeight="1" x14ac:dyDescent="0.25">
      <c r="A630" s="56"/>
      <c r="B630" s="369" t="s">
        <v>1190</v>
      </c>
      <c r="C630" s="5">
        <v>17267</v>
      </c>
      <c r="D630" s="31" t="s">
        <v>1191</v>
      </c>
      <c r="E630" s="61" t="s">
        <v>814</v>
      </c>
      <c r="F630" s="5">
        <v>39956</v>
      </c>
      <c r="G630" s="31" t="s">
        <v>1192</v>
      </c>
      <c r="H630" s="56">
        <v>11</v>
      </c>
    </row>
    <row r="631" spans="1:8" s="12" customFormat="1" ht="36" customHeight="1" x14ac:dyDescent="0.25">
      <c r="A631" s="56"/>
      <c r="B631" s="369" t="s">
        <v>1193</v>
      </c>
      <c r="C631" s="5">
        <v>31858</v>
      </c>
      <c r="D631" s="31" t="s">
        <v>1194</v>
      </c>
      <c r="E631" s="61" t="s">
        <v>1195</v>
      </c>
      <c r="F631" s="5">
        <v>40887</v>
      </c>
      <c r="G631" s="31" t="s">
        <v>1196</v>
      </c>
      <c r="H631" s="56">
        <v>11</v>
      </c>
    </row>
    <row r="632" spans="1:8" s="12" customFormat="1" ht="24.75" customHeight="1" x14ac:dyDescent="0.25">
      <c r="A632" s="56"/>
      <c r="B632" s="369" t="s">
        <v>1197</v>
      </c>
      <c r="C632" s="5">
        <v>26672</v>
      </c>
      <c r="D632" s="31" t="s">
        <v>1198</v>
      </c>
      <c r="E632" s="61" t="s">
        <v>161</v>
      </c>
      <c r="F632" s="5">
        <v>39832</v>
      </c>
      <c r="G632" s="31" t="s">
        <v>1199</v>
      </c>
      <c r="H632" s="56">
        <v>11</v>
      </c>
    </row>
    <row r="633" spans="1:8" s="12" customFormat="1" ht="12" customHeight="1" x14ac:dyDescent="0.25">
      <c r="A633" s="420" t="s">
        <v>1200</v>
      </c>
      <c r="B633" s="420"/>
      <c r="C633" s="420"/>
      <c r="D633" s="420"/>
      <c r="E633" s="420"/>
      <c r="F633" s="420"/>
      <c r="G633" s="420"/>
      <c r="H633" s="420"/>
    </row>
    <row r="634" spans="1:8" s="77" customFormat="1" ht="30.75" customHeight="1" x14ac:dyDescent="0.2">
      <c r="A634" s="231"/>
      <c r="B634" s="365" t="s">
        <v>2955</v>
      </c>
      <c r="C634" s="6">
        <v>31048</v>
      </c>
      <c r="D634" s="231" t="s">
        <v>2954</v>
      </c>
      <c r="E634" s="350">
        <v>7</v>
      </c>
      <c r="F634" s="6">
        <v>41958</v>
      </c>
      <c r="G634" s="231" t="s">
        <v>2953</v>
      </c>
      <c r="H634" s="232">
        <v>11</v>
      </c>
    </row>
    <row r="635" spans="1:8" s="12" customFormat="1" ht="18.75" customHeight="1" x14ac:dyDescent="0.25">
      <c r="A635" s="459" t="s">
        <v>1201</v>
      </c>
      <c r="B635" s="459"/>
      <c r="C635" s="459"/>
      <c r="D635" s="459"/>
      <c r="E635" s="459"/>
      <c r="F635" s="459"/>
      <c r="G635" s="459"/>
      <c r="H635" s="459"/>
    </row>
    <row r="636" spans="1:8" s="12" customFormat="1" ht="33" customHeight="1" x14ac:dyDescent="0.25">
      <c r="A636" s="62"/>
      <c r="B636" s="369" t="s">
        <v>1202</v>
      </c>
      <c r="C636" s="5">
        <v>23367</v>
      </c>
      <c r="D636" s="31" t="s">
        <v>1203</v>
      </c>
      <c r="E636" s="57">
        <v>18</v>
      </c>
      <c r="F636" s="276">
        <v>41289</v>
      </c>
      <c r="G636" s="31" t="s">
        <v>1204</v>
      </c>
      <c r="H636" s="56">
        <v>11</v>
      </c>
    </row>
    <row r="637" spans="1:8" s="12" customFormat="1" ht="30" customHeight="1" x14ac:dyDescent="0.25">
      <c r="A637" s="62"/>
      <c r="B637" s="369" t="s">
        <v>1205</v>
      </c>
      <c r="C637" s="343">
        <v>26072</v>
      </c>
      <c r="D637" s="38" t="s">
        <v>1206</v>
      </c>
      <c r="E637" s="58">
        <v>11</v>
      </c>
      <c r="F637" s="378">
        <v>41289</v>
      </c>
      <c r="G637" s="38" t="s">
        <v>1207</v>
      </c>
      <c r="H637" s="56">
        <v>11</v>
      </c>
    </row>
    <row r="638" spans="1:8" s="12" customFormat="1" ht="28.5" customHeight="1" x14ac:dyDescent="0.25">
      <c r="A638" s="433" t="s">
        <v>2956</v>
      </c>
      <c r="B638" s="433"/>
      <c r="C638" s="433"/>
      <c r="D638" s="433"/>
      <c r="E638" s="433"/>
      <c r="F638" s="433"/>
      <c r="G638" s="433"/>
      <c r="H638" s="433"/>
    </row>
    <row r="639" spans="1:8" s="12" customFormat="1" ht="15" customHeight="1" x14ac:dyDescent="0.25">
      <c r="A639" s="419" t="s">
        <v>1208</v>
      </c>
      <c r="B639" s="419"/>
      <c r="C639" s="419"/>
      <c r="D639" s="419"/>
      <c r="E639" s="419"/>
      <c r="F639" s="419"/>
      <c r="G639" s="419"/>
      <c r="H639" s="419"/>
    </row>
    <row r="640" spans="1:8" s="12" customFormat="1" ht="11.25" customHeight="1" x14ac:dyDescent="0.25">
      <c r="A640" s="458" t="s">
        <v>3066</v>
      </c>
      <c r="B640" s="458"/>
      <c r="C640" s="458"/>
      <c r="D640" s="458"/>
      <c r="E640" s="458"/>
      <c r="F640" s="458"/>
      <c r="G640" s="458"/>
      <c r="H640" s="458"/>
    </row>
    <row r="641" spans="1:8" s="12" customFormat="1" ht="27.75" customHeight="1" x14ac:dyDescent="0.25">
      <c r="A641" s="63"/>
      <c r="B641" s="296" t="s">
        <v>1209</v>
      </c>
      <c r="C641" s="64">
        <v>19919</v>
      </c>
      <c r="D641" s="63" t="s">
        <v>1210</v>
      </c>
      <c r="E641" s="360">
        <v>31</v>
      </c>
      <c r="F641" s="374">
        <v>2010</v>
      </c>
      <c r="G641" s="63" t="s">
        <v>515</v>
      </c>
      <c r="H641" s="63">
        <v>12</v>
      </c>
    </row>
    <row r="642" spans="1:8" s="12" customFormat="1" ht="13.5" customHeight="1" x14ac:dyDescent="0.25">
      <c r="A642" s="458" t="s">
        <v>3067</v>
      </c>
      <c r="B642" s="458"/>
      <c r="C642" s="458"/>
      <c r="D642" s="458"/>
      <c r="E642" s="458"/>
      <c r="F642" s="458"/>
      <c r="G642" s="458"/>
      <c r="H642" s="458"/>
    </row>
    <row r="643" spans="1:8" s="12" customFormat="1" ht="27" customHeight="1" x14ac:dyDescent="0.25">
      <c r="A643" s="65"/>
      <c r="B643" s="380" t="s">
        <v>1211</v>
      </c>
      <c r="C643" s="66">
        <v>28022</v>
      </c>
      <c r="D643" s="56" t="s">
        <v>1212</v>
      </c>
      <c r="E643" s="67">
        <v>13</v>
      </c>
      <c r="F643" s="374">
        <v>2010</v>
      </c>
      <c r="G643" s="68" t="s">
        <v>1213</v>
      </c>
      <c r="H643" s="63">
        <v>12</v>
      </c>
    </row>
    <row r="644" spans="1:8" s="12" customFormat="1" ht="18" customHeight="1" x14ac:dyDescent="0.25">
      <c r="A644" s="458" t="s">
        <v>3068</v>
      </c>
      <c r="B644" s="458"/>
      <c r="C644" s="458"/>
      <c r="D644" s="458"/>
      <c r="E644" s="458"/>
      <c r="F644" s="458"/>
      <c r="G644" s="458"/>
      <c r="H644" s="458"/>
    </row>
    <row r="645" spans="1:8" s="75" customFormat="1" ht="63.75" x14ac:dyDescent="0.2">
      <c r="A645" s="256"/>
      <c r="B645" s="369" t="s">
        <v>3075</v>
      </c>
      <c r="C645" s="285">
        <v>23884</v>
      </c>
      <c r="D645" s="369" t="s">
        <v>3467</v>
      </c>
      <c r="E645" s="24">
        <v>24</v>
      </c>
      <c r="F645" s="374"/>
      <c r="G645" s="369" t="s">
        <v>3466</v>
      </c>
      <c r="H645" s="259">
        <v>12</v>
      </c>
    </row>
    <row r="646" spans="1:8" s="75" customFormat="1" ht="63.75" x14ac:dyDescent="0.2">
      <c r="A646" s="325"/>
      <c r="B646" s="74" t="s">
        <v>3280</v>
      </c>
      <c r="C646" s="383">
        <v>27567</v>
      </c>
      <c r="D646" s="74" t="s">
        <v>3469</v>
      </c>
      <c r="E646" s="412">
        <v>10</v>
      </c>
      <c r="F646" s="64"/>
      <c r="G646" s="74" t="s">
        <v>3468</v>
      </c>
      <c r="H646" s="328">
        <v>12</v>
      </c>
    </row>
    <row r="647" spans="1:8" s="75" customFormat="1" ht="38.25" x14ac:dyDescent="0.2">
      <c r="A647" s="354"/>
      <c r="B647" s="74" t="s">
        <v>3385</v>
      </c>
      <c r="C647" s="285">
        <v>20719</v>
      </c>
      <c r="D647" s="354" t="s">
        <v>3384</v>
      </c>
      <c r="E647" s="24">
        <v>38</v>
      </c>
      <c r="F647" s="285" t="s">
        <v>1214</v>
      </c>
      <c r="G647" s="354" t="s">
        <v>3383</v>
      </c>
      <c r="H647" s="356">
        <v>12</v>
      </c>
    </row>
    <row r="648" spans="1:8" x14ac:dyDescent="0.25">
      <c r="A648" s="458" t="s">
        <v>1215</v>
      </c>
      <c r="B648" s="458"/>
      <c r="C648" s="458"/>
      <c r="D648" s="458"/>
      <c r="E648" s="458"/>
      <c r="F648" s="458"/>
      <c r="G648" s="458"/>
      <c r="H648" s="458"/>
    </row>
    <row r="649" spans="1:8" s="75" customFormat="1" ht="38.25" x14ac:dyDescent="0.2">
      <c r="A649" s="256"/>
      <c r="B649" s="369" t="s">
        <v>3073</v>
      </c>
      <c r="C649" s="285">
        <v>29968</v>
      </c>
      <c r="D649" s="256" t="s">
        <v>3072</v>
      </c>
      <c r="E649" s="354">
        <v>12</v>
      </c>
      <c r="F649" s="285"/>
      <c r="G649" s="256" t="s">
        <v>3069</v>
      </c>
      <c r="H649" s="262">
        <v>12</v>
      </c>
    </row>
    <row r="650" spans="1:8" s="75" customFormat="1" ht="25.5" x14ac:dyDescent="0.2">
      <c r="A650" s="256"/>
      <c r="B650" s="369" t="s">
        <v>3071</v>
      </c>
      <c r="C650" s="285">
        <v>26735</v>
      </c>
      <c r="D650" s="256" t="s">
        <v>3070</v>
      </c>
      <c r="E650" s="354">
        <v>16</v>
      </c>
      <c r="F650" s="285"/>
      <c r="G650" s="256" t="s">
        <v>3069</v>
      </c>
      <c r="H650" s="262">
        <v>12</v>
      </c>
    </row>
    <row r="651" spans="1:8" x14ac:dyDescent="0.25">
      <c r="A651" s="458" t="s">
        <v>1216</v>
      </c>
      <c r="B651" s="458"/>
      <c r="C651" s="458"/>
      <c r="D651" s="458"/>
      <c r="E651" s="458"/>
      <c r="F651" s="458"/>
      <c r="G651" s="458"/>
      <c r="H651" s="458"/>
    </row>
    <row r="652" spans="1:8" ht="22.5" customHeight="1" x14ac:dyDescent="0.25">
      <c r="A652" s="63"/>
      <c r="B652" s="296" t="s">
        <v>1217</v>
      </c>
      <c r="C652" s="64">
        <v>29778</v>
      </c>
      <c r="D652" s="63" t="s">
        <v>1218</v>
      </c>
      <c r="E652" s="360">
        <v>1</v>
      </c>
      <c r="F652" s="374"/>
      <c r="G652" s="14" t="s">
        <v>1219</v>
      </c>
      <c r="H652" s="63">
        <v>12</v>
      </c>
    </row>
    <row r="653" spans="1:8" x14ac:dyDescent="0.25">
      <c r="A653" s="458" t="s">
        <v>1220</v>
      </c>
      <c r="B653" s="458"/>
      <c r="C653" s="458"/>
      <c r="D653" s="458"/>
      <c r="E653" s="458"/>
      <c r="F653" s="458"/>
      <c r="G653" s="458"/>
      <c r="H653" s="458"/>
    </row>
    <row r="654" spans="1:8" s="75" customFormat="1" ht="35.25" customHeight="1" x14ac:dyDescent="0.2">
      <c r="A654" s="256"/>
      <c r="B654" s="369" t="s">
        <v>3074</v>
      </c>
      <c r="C654" s="285">
        <v>30462</v>
      </c>
      <c r="D654" s="325" t="s">
        <v>3279</v>
      </c>
      <c r="E654" s="354">
        <v>3.7</v>
      </c>
      <c r="F654" s="285">
        <v>41369</v>
      </c>
      <c r="G654" s="325" t="s">
        <v>3307</v>
      </c>
      <c r="H654" s="256">
        <v>12</v>
      </c>
    </row>
    <row r="655" spans="1:8" x14ac:dyDescent="0.25">
      <c r="A655" s="458" t="s">
        <v>1221</v>
      </c>
      <c r="B655" s="458"/>
      <c r="C655" s="458"/>
      <c r="D655" s="458"/>
      <c r="E655" s="458"/>
      <c r="F655" s="458"/>
      <c r="G655" s="458"/>
      <c r="H655" s="458"/>
    </row>
    <row r="656" spans="1:8" ht="29.25" customHeight="1" x14ac:dyDescent="0.25">
      <c r="A656" s="63"/>
      <c r="B656" s="296" t="s">
        <v>1222</v>
      </c>
      <c r="C656" s="64">
        <v>29191</v>
      </c>
      <c r="D656" s="63" t="s">
        <v>1223</v>
      </c>
      <c r="E656" s="360">
        <v>12</v>
      </c>
      <c r="F656" s="374">
        <v>2013</v>
      </c>
      <c r="G656" s="63" t="s">
        <v>1224</v>
      </c>
      <c r="H656" s="63">
        <v>12</v>
      </c>
    </row>
    <row r="657" spans="1:8" x14ac:dyDescent="0.25">
      <c r="A657" s="458" t="s">
        <v>1225</v>
      </c>
      <c r="B657" s="458"/>
      <c r="C657" s="458"/>
      <c r="D657" s="458"/>
      <c r="E657" s="458"/>
      <c r="F657" s="458"/>
      <c r="G657" s="458"/>
      <c r="H657" s="458"/>
    </row>
    <row r="658" spans="1:8" ht="37.5" customHeight="1" x14ac:dyDescent="0.25">
      <c r="A658" s="63"/>
      <c r="B658" s="296" t="s">
        <v>1226</v>
      </c>
      <c r="C658" s="64">
        <v>24868</v>
      </c>
      <c r="D658" s="63" t="s">
        <v>1227</v>
      </c>
      <c r="E658" s="360">
        <v>17</v>
      </c>
      <c r="F658" s="374">
        <v>2011</v>
      </c>
      <c r="G658" s="63" t="s">
        <v>1228</v>
      </c>
      <c r="H658" s="63">
        <v>12</v>
      </c>
    </row>
    <row r="659" spans="1:8" ht="30.75" customHeight="1" x14ac:dyDescent="0.25">
      <c r="A659" s="434" t="s">
        <v>3491</v>
      </c>
      <c r="B659" s="434"/>
      <c r="C659" s="434"/>
      <c r="D659" s="434"/>
      <c r="E659" s="434"/>
      <c r="F659" s="434"/>
      <c r="G659" s="434"/>
      <c r="H659" s="434"/>
    </row>
    <row r="660" spans="1:8" s="12" customFormat="1" ht="11.25" customHeight="1" x14ac:dyDescent="0.25">
      <c r="A660" s="460" t="s">
        <v>1229</v>
      </c>
      <c r="B660" s="460"/>
      <c r="C660" s="460"/>
      <c r="D660" s="460"/>
      <c r="E660" s="460"/>
      <c r="F660" s="460"/>
      <c r="G660" s="460"/>
      <c r="H660" s="460"/>
    </row>
    <row r="661" spans="1:8" s="75" customFormat="1" x14ac:dyDescent="0.2">
      <c r="A661" s="461" t="s">
        <v>1230</v>
      </c>
      <c r="B661" s="461"/>
      <c r="C661" s="461"/>
      <c r="D661" s="461"/>
      <c r="E661" s="461"/>
      <c r="F661" s="461"/>
      <c r="G661" s="461"/>
      <c r="H661" s="461"/>
    </row>
    <row r="662" spans="1:8" s="77" customFormat="1" ht="38.25" x14ac:dyDescent="0.2">
      <c r="A662" s="60"/>
      <c r="B662" s="369" t="s">
        <v>1231</v>
      </c>
      <c r="C662" s="76">
        <v>22060</v>
      </c>
      <c r="D662" s="38" t="s">
        <v>1232</v>
      </c>
      <c r="E662" s="38">
        <v>35</v>
      </c>
      <c r="F662" s="76">
        <v>42016</v>
      </c>
      <c r="G662" s="38" t="s">
        <v>1233</v>
      </c>
      <c r="H662" s="38">
        <v>13</v>
      </c>
    </row>
    <row r="663" spans="1:8" s="75" customFormat="1" x14ac:dyDescent="0.2">
      <c r="A663" s="461" t="s">
        <v>1234</v>
      </c>
      <c r="B663" s="461"/>
      <c r="C663" s="461"/>
      <c r="D663" s="461"/>
      <c r="E663" s="461"/>
      <c r="F663" s="461"/>
      <c r="G663" s="461"/>
      <c r="H663" s="461"/>
    </row>
    <row r="664" spans="1:8" s="75" customFormat="1" ht="25.5" x14ac:dyDescent="0.2">
      <c r="A664" s="59"/>
      <c r="B664" s="369" t="s">
        <v>1235</v>
      </c>
      <c r="C664" s="5">
        <v>21743</v>
      </c>
      <c r="D664" s="31" t="s">
        <v>796</v>
      </c>
      <c r="E664" s="57">
        <v>6</v>
      </c>
      <c r="F664" s="5">
        <v>39381</v>
      </c>
      <c r="G664" s="31" t="s">
        <v>1236</v>
      </c>
      <c r="H664" s="31">
        <v>13</v>
      </c>
    </row>
    <row r="665" spans="1:8" s="75" customFormat="1" ht="38.25" x14ac:dyDescent="0.2">
      <c r="A665" s="59"/>
      <c r="B665" s="369" t="s">
        <v>1237</v>
      </c>
      <c r="C665" s="5">
        <v>19644</v>
      </c>
      <c r="D665" s="31" t="s">
        <v>877</v>
      </c>
      <c r="E665" s="57">
        <v>20</v>
      </c>
      <c r="F665" s="5">
        <v>39381</v>
      </c>
      <c r="G665" s="31" t="s">
        <v>1238</v>
      </c>
      <c r="H665" s="31">
        <v>13</v>
      </c>
    </row>
    <row r="666" spans="1:8" s="75" customFormat="1" x14ac:dyDescent="0.2">
      <c r="A666" s="462" t="s">
        <v>1239</v>
      </c>
      <c r="B666" s="462"/>
      <c r="C666" s="462"/>
      <c r="D666" s="462"/>
      <c r="E666" s="462"/>
      <c r="F666" s="462"/>
      <c r="G666" s="462"/>
      <c r="H666" s="462"/>
    </row>
    <row r="667" spans="1:8" s="75" customFormat="1" ht="25.5" x14ac:dyDescent="0.2">
      <c r="A667" s="59"/>
      <c r="B667" s="369" t="s">
        <v>1240</v>
      </c>
      <c r="C667" s="5">
        <v>20132</v>
      </c>
      <c r="D667" s="31" t="s">
        <v>813</v>
      </c>
      <c r="E667" s="57">
        <v>15</v>
      </c>
      <c r="F667" s="5">
        <v>38227</v>
      </c>
      <c r="G667" s="31" t="s">
        <v>1241</v>
      </c>
      <c r="H667" s="31">
        <v>13</v>
      </c>
    </row>
    <row r="668" spans="1:8" s="75" customFormat="1" ht="25.5" x14ac:dyDescent="0.2">
      <c r="A668" s="59"/>
      <c r="B668" s="369" t="s">
        <v>1242</v>
      </c>
      <c r="C668" s="5">
        <v>22513</v>
      </c>
      <c r="D668" s="31" t="s">
        <v>912</v>
      </c>
      <c r="E668" s="57">
        <v>15</v>
      </c>
      <c r="F668" s="5">
        <v>38701</v>
      </c>
      <c r="G668" s="31" t="s">
        <v>1243</v>
      </c>
      <c r="H668" s="31">
        <v>13</v>
      </c>
    </row>
    <row r="669" spans="1:8" s="75" customFormat="1" x14ac:dyDescent="0.2">
      <c r="A669" s="462" t="s">
        <v>1244</v>
      </c>
      <c r="B669" s="462"/>
      <c r="C669" s="462"/>
      <c r="D669" s="462"/>
      <c r="E669" s="462"/>
      <c r="F669" s="462"/>
      <c r="G669" s="462"/>
      <c r="H669" s="462"/>
    </row>
    <row r="670" spans="1:8" s="75" customFormat="1" ht="25.5" x14ac:dyDescent="0.2">
      <c r="A670" s="59"/>
      <c r="B670" s="369" t="s">
        <v>1245</v>
      </c>
      <c r="C670" s="5">
        <v>29518</v>
      </c>
      <c r="D670" s="31" t="s">
        <v>1246</v>
      </c>
      <c r="E670" s="57">
        <v>5</v>
      </c>
      <c r="F670" s="5">
        <v>39386</v>
      </c>
      <c r="G670" s="31" t="s">
        <v>1247</v>
      </c>
      <c r="H670" s="31">
        <v>13</v>
      </c>
    </row>
    <row r="671" spans="1:8" s="75" customFormat="1" ht="25.5" x14ac:dyDescent="0.2">
      <c r="A671" s="59"/>
      <c r="B671" s="369" t="s">
        <v>1248</v>
      </c>
      <c r="C671" s="5">
        <v>23294</v>
      </c>
      <c r="D671" s="31" t="s">
        <v>790</v>
      </c>
      <c r="E671" s="57">
        <v>21</v>
      </c>
      <c r="F671" s="5">
        <v>39386</v>
      </c>
      <c r="G671" s="31" t="s">
        <v>1249</v>
      </c>
      <c r="H671" s="31">
        <v>13</v>
      </c>
    </row>
    <row r="672" spans="1:8" s="75" customFormat="1" ht="25.5" x14ac:dyDescent="0.2">
      <c r="A672" s="59"/>
      <c r="B672" s="369" t="s">
        <v>1250</v>
      </c>
      <c r="C672" s="5">
        <v>19993</v>
      </c>
      <c r="D672" s="31" t="s">
        <v>179</v>
      </c>
      <c r="E672" s="57">
        <v>33</v>
      </c>
      <c r="F672" s="5">
        <v>39386</v>
      </c>
      <c r="G672" s="31" t="s">
        <v>1251</v>
      </c>
      <c r="H672" s="31">
        <v>13</v>
      </c>
    </row>
    <row r="673" spans="1:233" s="75" customFormat="1" ht="25.5" x14ac:dyDescent="0.2">
      <c r="A673" s="59"/>
      <c r="B673" s="369" t="s">
        <v>1252</v>
      </c>
      <c r="C673" s="5">
        <v>32462</v>
      </c>
      <c r="D673" s="31" t="s">
        <v>1253</v>
      </c>
      <c r="E673" s="57">
        <v>0</v>
      </c>
      <c r="F673" s="5">
        <v>40745</v>
      </c>
      <c r="G673" s="31" t="s">
        <v>1251</v>
      </c>
      <c r="H673" s="31">
        <v>13</v>
      </c>
    </row>
    <row r="674" spans="1:233" s="75" customFormat="1" ht="38.25" x14ac:dyDescent="0.2">
      <c r="A674" s="59"/>
      <c r="B674" s="369" t="s">
        <v>1254</v>
      </c>
      <c r="C674" s="5">
        <v>31833</v>
      </c>
      <c r="D674" s="31" t="s">
        <v>1255</v>
      </c>
      <c r="E674" s="57">
        <v>2</v>
      </c>
      <c r="F674" s="5">
        <v>41376</v>
      </c>
      <c r="G674" s="31" t="s">
        <v>1256</v>
      </c>
      <c r="H674" s="31">
        <v>13</v>
      </c>
    </row>
    <row r="675" spans="1:233" s="75" customFormat="1" ht="25.5" x14ac:dyDescent="0.2">
      <c r="A675" s="59"/>
      <c r="B675" s="369" t="s">
        <v>1257</v>
      </c>
      <c r="C675" s="5">
        <v>31731</v>
      </c>
      <c r="D675" s="31" t="s">
        <v>1258</v>
      </c>
      <c r="E675" s="57">
        <v>5</v>
      </c>
      <c r="F675" s="5">
        <v>41516</v>
      </c>
      <c r="G675" s="31" t="s">
        <v>1259</v>
      </c>
      <c r="H675" s="31">
        <v>13</v>
      </c>
    </row>
    <row r="676" spans="1:233" s="75" customFormat="1" ht="25.5" x14ac:dyDescent="0.2">
      <c r="A676" s="60"/>
      <c r="B676" s="369" t="s">
        <v>1260</v>
      </c>
      <c r="C676" s="76">
        <v>27301</v>
      </c>
      <c r="D676" s="38" t="s">
        <v>1261</v>
      </c>
      <c r="E676" s="78">
        <v>16</v>
      </c>
      <c r="F676" s="76">
        <v>41241</v>
      </c>
      <c r="G676" s="38" t="s">
        <v>1262</v>
      </c>
      <c r="H676" s="31">
        <v>13</v>
      </c>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0"/>
      <c r="AL676" s="120"/>
      <c r="AM676" s="120"/>
      <c r="AN676" s="120"/>
      <c r="AO676" s="120"/>
      <c r="AP676" s="120"/>
      <c r="AQ676" s="120"/>
      <c r="AR676" s="120"/>
      <c r="AS676" s="120"/>
      <c r="AT676" s="120"/>
      <c r="AU676" s="120"/>
      <c r="AV676" s="120"/>
      <c r="AW676" s="120"/>
      <c r="AX676" s="120"/>
      <c r="AY676" s="120"/>
      <c r="AZ676" s="120"/>
      <c r="BA676" s="120"/>
      <c r="BB676" s="120"/>
      <c r="BC676" s="120"/>
      <c r="BD676" s="120"/>
      <c r="BE676" s="120"/>
      <c r="BF676" s="120"/>
      <c r="BG676" s="120"/>
      <c r="BH676" s="120"/>
      <c r="BI676" s="120"/>
      <c r="BJ676" s="120"/>
      <c r="BK676" s="120"/>
      <c r="BL676" s="120"/>
      <c r="BM676" s="120"/>
      <c r="BN676" s="120"/>
      <c r="BO676" s="120"/>
      <c r="BP676" s="120"/>
      <c r="BQ676" s="120"/>
      <c r="BR676" s="120"/>
      <c r="BS676" s="120"/>
      <c r="BT676" s="120"/>
      <c r="BU676" s="120"/>
      <c r="BV676" s="120"/>
      <c r="BW676" s="120"/>
      <c r="BX676" s="120"/>
      <c r="BY676" s="120"/>
      <c r="BZ676" s="120"/>
      <c r="CA676" s="120"/>
      <c r="CB676" s="120"/>
      <c r="CC676" s="120"/>
      <c r="CD676" s="120"/>
      <c r="CE676" s="120"/>
      <c r="CF676" s="120"/>
      <c r="CG676" s="120"/>
      <c r="CH676" s="120"/>
      <c r="CI676" s="120"/>
      <c r="CJ676" s="120"/>
      <c r="CK676" s="120"/>
      <c r="CL676" s="120"/>
      <c r="CM676" s="120"/>
      <c r="CN676" s="120"/>
      <c r="CO676" s="120"/>
      <c r="CP676" s="120"/>
      <c r="CQ676" s="120"/>
      <c r="CR676" s="120"/>
      <c r="CS676" s="120"/>
      <c r="CT676" s="120"/>
      <c r="CU676" s="120"/>
      <c r="CV676" s="120"/>
      <c r="CW676" s="120"/>
      <c r="CX676" s="120"/>
      <c r="CY676" s="120"/>
      <c r="CZ676" s="120"/>
      <c r="DA676" s="120"/>
      <c r="DB676" s="120"/>
      <c r="DC676" s="120"/>
      <c r="DD676" s="120"/>
      <c r="DE676" s="120"/>
      <c r="DF676" s="120"/>
      <c r="DG676" s="120"/>
      <c r="DH676" s="120"/>
      <c r="DI676" s="120"/>
      <c r="DJ676" s="120"/>
      <c r="DK676" s="120"/>
      <c r="DL676" s="120"/>
      <c r="DM676" s="120"/>
      <c r="DN676" s="120"/>
      <c r="DO676" s="120"/>
      <c r="DP676" s="120"/>
      <c r="DQ676" s="120"/>
      <c r="DR676" s="120"/>
      <c r="DS676" s="120"/>
      <c r="DT676" s="120"/>
      <c r="DU676" s="120"/>
      <c r="DV676" s="120"/>
      <c r="DW676" s="120"/>
      <c r="DX676" s="120"/>
      <c r="DY676" s="120"/>
      <c r="DZ676" s="120"/>
      <c r="EA676" s="120"/>
      <c r="EB676" s="120"/>
      <c r="EC676" s="120"/>
      <c r="ED676" s="120"/>
      <c r="EE676" s="120"/>
      <c r="EF676" s="120"/>
      <c r="EG676" s="120"/>
      <c r="EH676" s="120"/>
      <c r="EI676" s="120"/>
      <c r="EJ676" s="120"/>
      <c r="EK676" s="120"/>
      <c r="EL676" s="120"/>
      <c r="EM676" s="120"/>
      <c r="EN676" s="120"/>
      <c r="EO676" s="120"/>
      <c r="EP676" s="120"/>
      <c r="EQ676" s="120"/>
      <c r="ER676" s="120"/>
      <c r="ES676" s="120"/>
      <c r="ET676" s="120"/>
      <c r="EU676" s="120"/>
      <c r="EV676" s="120"/>
      <c r="EW676" s="120"/>
      <c r="EX676" s="120"/>
      <c r="EY676" s="120"/>
      <c r="EZ676" s="120"/>
      <c r="FA676" s="120"/>
      <c r="FB676" s="120"/>
      <c r="FC676" s="120"/>
      <c r="FD676" s="120"/>
      <c r="FE676" s="120"/>
      <c r="FF676" s="120"/>
      <c r="FG676" s="120"/>
      <c r="FH676" s="120"/>
      <c r="FI676" s="120"/>
      <c r="FJ676" s="120"/>
      <c r="FK676" s="120"/>
      <c r="FL676" s="120"/>
      <c r="FM676" s="120"/>
      <c r="FN676" s="120"/>
      <c r="FO676" s="120"/>
      <c r="FP676" s="120"/>
      <c r="FQ676" s="120"/>
      <c r="FR676" s="120"/>
      <c r="FS676" s="120"/>
      <c r="FT676" s="120"/>
      <c r="FU676" s="120"/>
      <c r="FV676" s="120"/>
      <c r="FW676" s="120"/>
      <c r="FX676" s="120"/>
      <c r="FY676" s="120"/>
      <c r="FZ676" s="120"/>
      <c r="GA676" s="120"/>
      <c r="GB676" s="120"/>
      <c r="GC676" s="120"/>
      <c r="GD676" s="120"/>
      <c r="GE676" s="120"/>
      <c r="GF676" s="120"/>
      <c r="GG676" s="120"/>
      <c r="GH676" s="120"/>
      <c r="GI676" s="120"/>
      <c r="GJ676" s="120"/>
      <c r="GK676" s="120"/>
      <c r="GL676" s="120"/>
      <c r="GM676" s="120"/>
      <c r="GN676" s="120"/>
      <c r="GO676" s="120"/>
      <c r="GP676" s="120"/>
      <c r="GQ676" s="120"/>
      <c r="GR676" s="120"/>
      <c r="GS676" s="120"/>
      <c r="GT676" s="120"/>
      <c r="GU676" s="120"/>
      <c r="GV676" s="120"/>
      <c r="GW676" s="120"/>
      <c r="GX676" s="120"/>
      <c r="GY676" s="120"/>
      <c r="GZ676" s="120"/>
      <c r="HA676" s="120"/>
      <c r="HB676" s="120"/>
      <c r="HC676" s="120"/>
      <c r="HD676" s="120"/>
      <c r="HE676" s="120"/>
      <c r="HF676" s="120"/>
      <c r="HG676" s="120"/>
      <c r="HH676" s="120"/>
      <c r="HI676" s="120"/>
      <c r="HJ676" s="120"/>
      <c r="HK676" s="120"/>
      <c r="HL676" s="120"/>
      <c r="HM676" s="120"/>
      <c r="HN676" s="120"/>
      <c r="HO676" s="120"/>
      <c r="HP676" s="120"/>
      <c r="HQ676" s="120"/>
      <c r="HR676" s="120"/>
      <c r="HS676" s="120"/>
      <c r="HT676" s="120"/>
      <c r="HU676" s="120"/>
      <c r="HV676" s="120"/>
      <c r="HW676" s="120"/>
      <c r="HX676" s="120"/>
      <c r="HY676" s="120"/>
    </row>
    <row r="677" spans="1:233" s="75" customFormat="1" x14ac:dyDescent="0.2">
      <c r="A677" s="462" t="s">
        <v>1263</v>
      </c>
      <c r="B677" s="462"/>
      <c r="C677" s="462"/>
      <c r="D677" s="462"/>
      <c r="E677" s="462"/>
      <c r="F677" s="462"/>
      <c r="G677" s="462"/>
      <c r="H677" s="462"/>
    </row>
    <row r="678" spans="1:233" s="75" customFormat="1" ht="25.5" x14ac:dyDescent="0.2">
      <c r="A678" s="59"/>
      <c r="B678" s="369" t="s">
        <v>1264</v>
      </c>
      <c r="C678" s="5">
        <v>27862</v>
      </c>
      <c r="D678" s="31" t="s">
        <v>1265</v>
      </c>
      <c r="E678" s="57">
        <v>11</v>
      </c>
      <c r="F678" s="5">
        <v>39797</v>
      </c>
      <c r="G678" s="31" t="s">
        <v>1266</v>
      </c>
      <c r="H678" s="31">
        <v>13</v>
      </c>
    </row>
    <row r="679" spans="1:233" s="75" customFormat="1" x14ac:dyDescent="0.2">
      <c r="A679" s="462" t="s">
        <v>1267</v>
      </c>
      <c r="B679" s="462"/>
      <c r="C679" s="462"/>
      <c r="D679" s="462"/>
      <c r="E679" s="462"/>
      <c r="F679" s="462"/>
      <c r="G679" s="462"/>
      <c r="H679" s="462"/>
    </row>
    <row r="680" spans="1:233" s="75" customFormat="1" ht="25.5" x14ac:dyDescent="0.2">
      <c r="A680" s="59"/>
      <c r="B680" s="369" t="s">
        <v>1268</v>
      </c>
      <c r="C680" s="5">
        <v>30459</v>
      </c>
      <c r="D680" s="31" t="s">
        <v>1269</v>
      </c>
      <c r="E680" s="57">
        <v>3</v>
      </c>
      <c r="F680" s="5">
        <v>40372</v>
      </c>
      <c r="G680" s="31" t="s">
        <v>1270</v>
      </c>
      <c r="H680" s="31">
        <v>13</v>
      </c>
    </row>
    <row r="681" spans="1:233" s="75" customFormat="1" ht="38.25" x14ac:dyDescent="0.2">
      <c r="A681" s="59"/>
      <c r="B681" s="369" t="s">
        <v>1271</v>
      </c>
      <c r="C681" s="5">
        <v>24544</v>
      </c>
      <c r="D681" s="31" t="s">
        <v>1272</v>
      </c>
      <c r="E681" s="57">
        <v>2</v>
      </c>
      <c r="F681" s="5">
        <v>40708</v>
      </c>
      <c r="G681" s="31" t="s">
        <v>1273</v>
      </c>
      <c r="H681" s="31">
        <v>13</v>
      </c>
    </row>
    <row r="682" spans="1:233" s="75" customFormat="1" x14ac:dyDescent="0.2">
      <c r="A682" s="462" t="s">
        <v>1274</v>
      </c>
      <c r="B682" s="462"/>
      <c r="C682" s="462"/>
      <c r="D682" s="462"/>
      <c r="E682" s="462"/>
      <c r="F682" s="462"/>
      <c r="G682" s="462"/>
      <c r="H682" s="462"/>
    </row>
    <row r="683" spans="1:233" s="75" customFormat="1" ht="38.25" x14ac:dyDescent="0.2">
      <c r="A683" s="59"/>
      <c r="B683" s="369" t="s">
        <v>1275</v>
      </c>
      <c r="C683" s="5">
        <v>21139</v>
      </c>
      <c r="D683" s="31" t="s">
        <v>796</v>
      </c>
      <c r="E683" s="57">
        <v>22</v>
      </c>
      <c r="F683" s="5">
        <v>39435</v>
      </c>
      <c r="G683" s="31" t="s">
        <v>1276</v>
      </c>
      <c r="H683" s="31">
        <v>13</v>
      </c>
    </row>
    <row r="684" spans="1:233" s="75" customFormat="1" ht="25.5" x14ac:dyDescent="0.2">
      <c r="A684" s="59"/>
      <c r="B684" s="369" t="s">
        <v>1277</v>
      </c>
      <c r="C684" s="5">
        <v>26702</v>
      </c>
      <c r="D684" s="31" t="s">
        <v>205</v>
      </c>
      <c r="E684" s="57">
        <v>4</v>
      </c>
      <c r="F684" s="5">
        <v>39435</v>
      </c>
      <c r="G684" s="31" t="s">
        <v>1278</v>
      </c>
      <c r="H684" s="31">
        <v>13</v>
      </c>
    </row>
    <row r="685" spans="1:233" s="75" customFormat="1" ht="25.5" customHeight="1" x14ac:dyDescent="0.2">
      <c r="A685" s="59"/>
      <c r="B685" s="369" t="s">
        <v>1279</v>
      </c>
      <c r="C685" s="5">
        <v>23192</v>
      </c>
      <c r="D685" s="31" t="s">
        <v>1280</v>
      </c>
      <c r="E685" s="57">
        <v>18</v>
      </c>
      <c r="F685" s="5">
        <v>39435</v>
      </c>
      <c r="G685" s="31" t="s">
        <v>1270</v>
      </c>
      <c r="H685" s="31">
        <v>13</v>
      </c>
    </row>
    <row r="686" spans="1:233" s="75" customFormat="1" ht="38.25" x14ac:dyDescent="0.2">
      <c r="A686" s="59"/>
      <c r="B686" s="369" t="s">
        <v>1281</v>
      </c>
      <c r="C686" s="5">
        <v>32049</v>
      </c>
      <c r="D686" s="31" t="s">
        <v>1282</v>
      </c>
      <c r="E686" s="57">
        <v>1</v>
      </c>
      <c r="F686" s="5">
        <v>40620</v>
      </c>
      <c r="G686" s="31" t="s">
        <v>1283</v>
      </c>
      <c r="H686" s="31">
        <v>13</v>
      </c>
    </row>
    <row r="687" spans="1:233" s="75" customFormat="1" ht="38.25" x14ac:dyDescent="0.2">
      <c r="A687" s="60"/>
      <c r="B687" s="369" t="s">
        <v>1284</v>
      </c>
      <c r="C687" s="76">
        <v>13145</v>
      </c>
      <c r="D687" s="38" t="s">
        <v>1285</v>
      </c>
      <c r="E687" s="78">
        <v>43</v>
      </c>
      <c r="F687" s="76">
        <v>41554</v>
      </c>
      <c r="G687" s="38" t="s">
        <v>1286</v>
      </c>
      <c r="H687" s="38">
        <v>13</v>
      </c>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0"/>
      <c r="AL687" s="120"/>
      <c r="AM687" s="120"/>
      <c r="AN687" s="120"/>
      <c r="AO687" s="120"/>
      <c r="AP687" s="120"/>
      <c r="AQ687" s="120"/>
      <c r="AR687" s="120"/>
      <c r="AS687" s="120"/>
      <c r="AT687" s="120"/>
      <c r="AU687" s="120"/>
      <c r="AV687" s="120"/>
      <c r="AW687" s="120"/>
      <c r="AX687" s="120"/>
      <c r="AY687" s="120"/>
      <c r="AZ687" s="120"/>
      <c r="BA687" s="120"/>
      <c r="BB687" s="120"/>
      <c r="BC687" s="120"/>
      <c r="BD687" s="120"/>
      <c r="BE687" s="120"/>
      <c r="BF687" s="120"/>
      <c r="BG687" s="120"/>
      <c r="BH687" s="120"/>
      <c r="BI687" s="120"/>
      <c r="BJ687" s="120"/>
      <c r="BK687" s="120"/>
      <c r="BL687" s="120"/>
      <c r="BM687" s="120"/>
      <c r="BN687" s="120"/>
      <c r="BO687" s="120"/>
      <c r="BP687" s="120"/>
      <c r="BQ687" s="120"/>
      <c r="BR687" s="120"/>
      <c r="BS687" s="120"/>
      <c r="BT687" s="120"/>
      <c r="BU687" s="120"/>
      <c r="BV687" s="120"/>
      <c r="BW687" s="120"/>
      <c r="BX687" s="120"/>
      <c r="BY687" s="120"/>
      <c r="BZ687" s="120"/>
      <c r="CA687" s="120"/>
      <c r="CB687" s="120"/>
      <c r="CC687" s="120"/>
      <c r="CD687" s="120"/>
      <c r="CE687" s="120"/>
      <c r="CF687" s="120"/>
      <c r="CG687" s="120"/>
      <c r="CH687" s="120"/>
      <c r="CI687" s="120"/>
      <c r="CJ687" s="120"/>
      <c r="CK687" s="120"/>
      <c r="CL687" s="120"/>
      <c r="CM687" s="120"/>
      <c r="CN687" s="120"/>
      <c r="CO687" s="120"/>
      <c r="CP687" s="120"/>
      <c r="CQ687" s="120"/>
      <c r="CR687" s="120"/>
      <c r="CS687" s="120"/>
      <c r="CT687" s="120"/>
      <c r="CU687" s="120"/>
      <c r="CV687" s="120"/>
      <c r="CW687" s="120"/>
      <c r="CX687" s="120"/>
      <c r="CY687" s="120"/>
      <c r="CZ687" s="120"/>
      <c r="DA687" s="120"/>
      <c r="DB687" s="120"/>
      <c r="DC687" s="120"/>
      <c r="DD687" s="120"/>
      <c r="DE687" s="120"/>
      <c r="DF687" s="120"/>
      <c r="DG687" s="120"/>
      <c r="DH687" s="120"/>
      <c r="DI687" s="120"/>
      <c r="DJ687" s="120"/>
      <c r="DK687" s="120"/>
      <c r="DL687" s="120"/>
      <c r="DM687" s="120"/>
      <c r="DN687" s="120"/>
      <c r="DO687" s="120"/>
      <c r="DP687" s="120"/>
      <c r="DQ687" s="120"/>
      <c r="DR687" s="120"/>
      <c r="DS687" s="120"/>
      <c r="DT687" s="120"/>
      <c r="DU687" s="120"/>
      <c r="DV687" s="120"/>
      <c r="DW687" s="120"/>
      <c r="DX687" s="120"/>
      <c r="DY687" s="120"/>
      <c r="DZ687" s="120"/>
      <c r="EA687" s="120"/>
      <c r="EB687" s="120"/>
      <c r="EC687" s="120"/>
      <c r="ED687" s="120"/>
      <c r="EE687" s="120"/>
      <c r="EF687" s="120"/>
      <c r="EG687" s="120"/>
      <c r="EH687" s="120"/>
      <c r="EI687" s="120"/>
      <c r="EJ687" s="120"/>
      <c r="EK687" s="120"/>
      <c r="EL687" s="120"/>
      <c r="EM687" s="120"/>
      <c r="EN687" s="120"/>
      <c r="EO687" s="120"/>
      <c r="EP687" s="120"/>
      <c r="EQ687" s="120"/>
      <c r="ER687" s="120"/>
      <c r="ES687" s="120"/>
      <c r="ET687" s="120"/>
      <c r="EU687" s="120"/>
      <c r="EV687" s="120"/>
      <c r="EW687" s="120"/>
      <c r="EX687" s="120"/>
      <c r="EY687" s="120"/>
      <c r="EZ687" s="120"/>
      <c r="FA687" s="120"/>
      <c r="FB687" s="120"/>
      <c r="FC687" s="120"/>
      <c r="FD687" s="120"/>
      <c r="FE687" s="120"/>
      <c r="FF687" s="120"/>
      <c r="FG687" s="120"/>
      <c r="FH687" s="120"/>
      <c r="FI687" s="120"/>
      <c r="FJ687" s="120"/>
      <c r="FK687" s="120"/>
      <c r="FL687" s="120"/>
      <c r="FM687" s="120"/>
      <c r="FN687" s="120"/>
      <c r="FO687" s="120"/>
      <c r="FP687" s="120"/>
      <c r="FQ687" s="120"/>
      <c r="FR687" s="120"/>
      <c r="FS687" s="120"/>
      <c r="FT687" s="120"/>
      <c r="FU687" s="120"/>
      <c r="FV687" s="120"/>
      <c r="FW687" s="120"/>
      <c r="FX687" s="120"/>
      <c r="FY687" s="120"/>
      <c r="FZ687" s="120"/>
      <c r="GA687" s="120"/>
      <c r="GB687" s="120"/>
      <c r="GC687" s="120"/>
      <c r="GD687" s="120"/>
      <c r="GE687" s="120"/>
      <c r="GF687" s="120"/>
      <c r="GG687" s="120"/>
      <c r="GH687" s="120"/>
      <c r="GI687" s="120"/>
      <c r="GJ687" s="120"/>
      <c r="GK687" s="120"/>
      <c r="GL687" s="120"/>
      <c r="GM687" s="120"/>
      <c r="GN687" s="120"/>
      <c r="GO687" s="120"/>
      <c r="GP687" s="120"/>
      <c r="GQ687" s="120"/>
      <c r="GR687" s="120"/>
      <c r="GS687" s="120"/>
      <c r="GT687" s="120"/>
      <c r="GU687" s="120"/>
      <c r="GV687" s="120"/>
      <c r="GW687" s="120"/>
      <c r="GX687" s="120"/>
      <c r="GY687" s="120"/>
      <c r="GZ687" s="120"/>
      <c r="HA687" s="120"/>
      <c r="HB687" s="120"/>
      <c r="HC687" s="120"/>
      <c r="HD687" s="120"/>
      <c r="HE687" s="120"/>
      <c r="HF687" s="120"/>
      <c r="HG687" s="120"/>
      <c r="HH687" s="120"/>
      <c r="HI687" s="120"/>
      <c r="HJ687" s="120"/>
      <c r="HK687" s="120"/>
      <c r="HL687" s="120"/>
      <c r="HM687" s="120"/>
      <c r="HN687" s="120"/>
      <c r="HO687" s="120"/>
      <c r="HP687" s="120"/>
      <c r="HQ687" s="120"/>
      <c r="HR687" s="120"/>
      <c r="HS687" s="120"/>
      <c r="HT687" s="120"/>
      <c r="HU687" s="120"/>
      <c r="HV687" s="120"/>
      <c r="HW687" s="120"/>
      <c r="HX687" s="120"/>
      <c r="HY687" s="120"/>
    </row>
    <row r="688" spans="1:233" s="75" customFormat="1" ht="25.5" x14ac:dyDescent="0.2">
      <c r="A688" s="60"/>
      <c r="B688" s="369" t="s">
        <v>1287</v>
      </c>
      <c r="C688" s="76">
        <v>21319</v>
      </c>
      <c r="D688" s="38" t="s">
        <v>1288</v>
      </c>
      <c r="E688" s="38">
        <v>28</v>
      </c>
      <c r="F688" s="76">
        <v>41655</v>
      </c>
      <c r="G688" s="38" t="s">
        <v>1289</v>
      </c>
      <c r="H688" s="68">
        <v>13</v>
      </c>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0"/>
      <c r="AL688" s="120"/>
      <c r="AM688" s="120"/>
      <c r="AN688" s="120"/>
      <c r="AO688" s="120"/>
      <c r="AP688" s="120"/>
      <c r="AQ688" s="120"/>
      <c r="AR688" s="120"/>
      <c r="AS688" s="120"/>
      <c r="AT688" s="120"/>
      <c r="AU688" s="120"/>
      <c r="AV688" s="120"/>
      <c r="AW688" s="120"/>
      <c r="AX688" s="120"/>
      <c r="AY688" s="120"/>
      <c r="AZ688" s="120"/>
      <c r="BA688" s="120"/>
      <c r="BB688" s="120"/>
      <c r="BC688" s="120"/>
      <c r="BD688" s="120"/>
      <c r="BE688" s="120"/>
      <c r="BF688" s="120"/>
      <c r="BG688" s="120"/>
      <c r="BH688" s="120"/>
      <c r="BI688" s="120"/>
      <c r="BJ688" s="120"/>
      <c r="BK688" s="120"/>
      <c r="BL688" s="120"/>
      <c r="BM688" s="120"/>
      <c r="BN688" s="120"/>
      <c r="BO688" s="120"/>
      <c r="BP688" s="120"/>
      <c r="BQ688" s="120"/>
      <c r="BR688" s="120"/>
      <c r="BS688" s="120"/>
      <c r="BT688" s="120"/>
      <c r="BU688" s="120"/>
      <c r="BV688" s="120"/>
      <c r="BW688" s="120"/>
      <c r="BX688" s="120"/>
      <c r="BY688" s="120"/>
      <c r="BZ688" s="120"/>
      <c r="CA688" s="120"/>
      <c r="CB688" s="120"/>
      <c r="CC688" s="120"/>
      <c r="CD688" s="120"/>
      <c r="CE688" s="120"/>
      <c r="CF688" s="120"/>
      <c r="CG688" s="120"/>
      <c r="CH688" s="120"/>
      <c r="CI688" s="120"/>
      <c r="CJ688" s="120"/>
      <c r="CK688" s="120"/>
      <c r="CL688" s="120"/>
      <c r="CM688" s="120"/>
      <c r="CN688" s="120"/>
      <c r="CO688" s="120"/>
      <c r="CP688" s="120"/>
      <c r="CQ688" s="120"/>
      <c r="CR688" s="120"/>
      <c r="CS688" s="120"/>
      <c r="CT688" s="120"/>
      <c r="CU688" s="120"/>
      <c r="CV688" s="120"/>
      <c r="CW688" s="120"/>
      <c r="CX688" s="120"/>
      <c r="CY688" s="120"/>
      <c r="CZ688" s="120"/>
      <c r="DA688" s="120"/>
      <c r="DB688" s="120"/>
      <c r="DC688" s="120"/>
      <c r="DD688" s="120"/>
      <c r="DE688" s="120"/>
      <c r="DF688" s="120"/>
      <c r="DG688" s="120"/>
      <c r="DH688" s="120"/>
      <c r="DI688" s="120"/>
      <c r="DJ688" s="120"/>
      <c r="DK688" s="120"/>
      <c r="DL688" s="120"/>
      <c r="DM688" s="120"/>
      <c r="DN688" s="120"/>
      <c r="DO688" s="120"/>
      <c r="DP688" s="120"/>
      <c r="DQ688" s="120"/>
      <c r="DR688" s="120"/>
      <c r="DS688" s="120"/>
      <c r="DT688" s="120"/>
      <c r="DU688" s="120"/>
      <c r="DV688" s="120"/>
      <c r="DW688" s="120"/>
      <c r="DX688" s="120"/>
      <c r="DY688" s="120"/>
      <c r="DZ688" s="120"/>
      <c r="EA688" s="120"/>
      <c r="EB688" s="120"/>
      <c r="EC688" s="120"/>
      <c r="ED688" s="120"/>
      <c r="EE688" s="120"/>
      <c r="EF688" s="120"/>
      <c r="EG688" s="120"/>
      <c r="EH688" s="120"/>
      <c r="EI688" s="120"/>
      <c r="EJ688" s="120"/>
      <c r="EK688" s="120"/>
      <c r="EL688" s="120"/>
      <c r="EM688" s="120"/>
      <c r="EN688" s="120"/>
      <c r="EO688" s="120"/>
      <c r="EP688" s="120"/>
      <c r="EQ688" s="120"/>
      <c r="ER688" s="120"/>
      <c r="ES688" s="120"/>
      <c r="ET688" s="120"/>
      <c r="EU688" s="120"/>
      <c r="EV688" s="120"/>
      <c r="EW688" s="120"/>
      <c r="EX688" s="120"/>
      <c r="EY688" s="120"/>
      <c r="EZ688" s="120"/>
      <c r="FA688" s="120"/>
      <c r="FB688" s="120"/>
      <c r="FC688" s="120"/>
      <c r="FD688" s="120"/>
      <c r="FE688" s="120"/>
      <c r="FF688" s="120"/>
      <c r="FG688" s="120"/>
      <c r="FH688" s="120"/>
      <c r="FI688" s="120"/>
      <c r="FJ688" s="120"/>
      <c r="FK688" s="120"/>
      <c r="FL688" s="120"/>
      <c r="FM688" s="120"/>
      <c r="FN688" s="120"/>
      <c r="FO688" s="120"/>
      <c r="FP688" s="120"/>
      <c r="FQ688" s="120"/>
      <c r="FR688" s="120"/>
      <c r="FS688" s="120"/>
      <c r="FT688" s="120"/>
      <c r="FU688" s="120"/>
      <c r="FV688" s="120"/>
      <c r="FW688" s="120"/>
      <c r="FX688" s="120"/>
      <c r="FY688" s="120"/>
      <c r="FZ688" s="120"/>
      <c r="GA688" s="120"/>
      <c r="GB688" s="120"/>
      <c r="GC688" s="120"/>
      <c r="GD688" s="120"/>
      <c r="GE688" s="120"/>
      <c r="GF688" s="120"/>
      <c r="GG688" s="120"/>
      <c r="GH688" s="120"/>
      <c r="GI688" s="120"/>
      <c r="GJ688" s="120"/>
      <c r="GK688" s="120"/>
      <c r="GL688" s="120"/>
      <c r="GM688" s="120"/>
      <c r="GN688" s="120"/>
      <c r="GO688" s="120"/>
      <c r="GP688" s="120"/>
      <c r="GQ688" s="120"/>
      <c r="GR688" s="120"/>
      <c r="GS688" s="120"/>
      <c r="GT688" s="120"/>
      <c r="GU688" s="120"/>
      <c r="GV688" s="120"/>
      <c r="GW688" s="120"/>
      <c r="GX688" s="120"/>
      <c r="GY688" s="120"/>
      <c r="GZ688" s="120"/>
      <c r="HA688" s="120"/>
      <c r="HB688" s="120"/>
      <c r="HC688" s="120"/>
      <c r="HD688" s="120"/>
      <c r="HE688" s="120"/>
      <c r="HF688" s="120"/>
      <c r="HG688" s="120"/>
      <c r="HH688" s="120"/>
      <c r="HI688" s="120"/>
      <c r="HJ688" s="120"/>
      <c r="HK688" s="120"/>
      <c r="HL688" s="120"/>
      <c r="HM688" s="120"/>
      <c r="HN688" s="120"/>
      <c r="HO688" s="120"/>
      <c r="HP688" s="120"/>
      <c r="HQ688" s="120"/>
      <c r="HR688" s="120"/>
      <c r="HS688" s="120"/>
      <c r="HT688" s="120"/>
      <c r="HU688" s="120"/>
      <c r="HV688" s="120"/>
      <c r="HW688" s="120"/>
      <c r="HX688" s="120"/>
      <c r="HY688" s="120"/>
    </row>
    <row r="689" spans="1:233" s="75" customFormat="1" ht="25.5" x14ac:dyDescent="0.2">
      <c r="A689" s="60"/>
      <c r="B689" s="369" t="s">
        <v>1290</v>
      </c>
      <c r="C689" s="76">
        <v>32366</v>
      </c>
      <c r="D689" s="38" t="s">
        <v>1291</v>
      </c>
      <c r="E689" s="38">
        <v>2</v>
      </c>
      <c r="F689" s="76">
        <v>41655</v>
      </c>
      <c r="G689" s="38" t="s">
        <v>1292</v>
      </c>
      <c r="H689" s="38">
        <v>13</v>
      </c>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0"/>
      <c r="AL689" s="120"/>
      <c r="AM689" s="120"/>
      <c r="AN689" s="120"/>
      <c r="AO689" s="120"/>
      <c r="AP689" s="120"/>
      <c r="AQ689" s="120"/>
      <c r="AR689" s="120"/>
      <c r="AS689" s="120"/>
      <c r="AT689" s="120"/>
      <c r="AU689" s="120"/>
      <c r="AV689" s="120"/>
      <c r="AW689" s="120"/>
      <c r="AX689" s="120"/>
      <c r="AY689" s="120"/>
      <c r="AZ689" s="120"/>
      <c r="BA689" s="120"/>
      <c r="BB689" s="120"/>
      <c r="BC689" s="120"/>
      <c r="BD689" s="120"/>
      <c r="BE689" s="120"/>
      <c r="BF689" s="120"/>
      <c r="BG689" s="120"/>
      <c r="BH689" s="120"/>
      <c r="BI689" s="120"/>
      <c r="BJ689" s="120"/>
      <c r="BK689" s="120"/>
      <c r="BL689" s="120"/>
      <c r="BM689" s="120"/>
      <c r="BN689" s="120"/>
      <c r="BO689" s="120"/>
      <c r="BP689" s="120"/>
      <c r="BQ689" s="120"/>
      <c r="BR689" s="120"/>
      <c r="BS689" s="120"/>
      <c r="BT689" s="120"/>
      <c r="BU689" s="120"/>
      <c r="BV689" s="120"/>
      <c r="BW689" s="120"/>
      <c r="BX689" s="120"/>
      <c r="BY689" s="120"/>
      <c r="BZ689" s="120"/>
      <c r="CA689" s="120"/>
      <c r="CB689" s="120"/>
      <c r="CC689" s="120"/>
      <c r="CD689" s="120"/>
      <c r="CE689" s="120"/>
      <c r="CF689" s="120"/>
      <c r="CG689" s="120"/>
      <c r="CH689" s="120"/>
      <c r="CI689" s="120"/>
      <c r="CJ689" s="120"/>
      <c r="CK689" s="120"/>
      <c r="CL689" s="120"/>
      <c r="CM689" s="120"/>
      <c r="CN689" s="120"/>
      <c r="CO689" s="120"/>
      <c r="CP689" s="120"/>
      <c r="CQ689" s="120"/>
      <c r="CR689" s="120"/>
      <c r="CS689" s="120"/>
      <c r="CT689" s="120"/>
      <c r="CU689" s="120"/>
      <c r="CV689" s="120"/>
      <c r="CW689" s="120"/>
      <c r="CX689" s="120"/>
      <c r="CY689" s="120"/>
      <c r="CZ689" s="120"/>
      <c r="DA689" s="120"/>
      <c r="DB689" s="120"/>
      <c r="DC689" s="120"/>
      <c r="DD689" s="120"/>
      <c r="DE689" s="120"/>
      <c r="DF689" s="120"/>
      <c r="DG689" s="120"/>
      <c r="DH689" s="120"/>
      <c r="DI689" s="120"/>
      <c r="DJ689" s="120"/>
      <c r="DK689" s="120"/>
      <c r="DL689" s="120"/>
      <c r="DM689" s="120"/>
      <c r="DN689" s="120"/>
      <c r="DO689" s="120"/>
      <c r="DP689" s="120"/>
      <c r="DQ689" s="120"/>
      <c r="DR689" s="120"/>
      <c r="DS689" s="120"/>
      <c r="DT689" s="120"/>
      <c r="DU689" s="120"/>
      <c r="DV689" s="120"/>
      <c r="DW689" s="120"/>
      <c r="DX689" s="120"/>
      <c r="DY689" s="120"/>
      <c r="DZ689" s="120"/>
      <c r="EA689" s="120"/>
      <c r="EB689" s="120"/>
      <c r="EC689" s="120"/>
      <c r="ED689" s="120"/>
      <c r="EE689" s="120"/>
      <c r="EF689" s="120"/>
      <c r="EG689" s="120"/>
      <c r="EH689" s="120"/>
      <c r="EI689" s="120"/>
      <c r="EJ689" s="120"/>
      <c r="EK689" s="120"/>
      <c r="EL689" s="120"/>
      <c r="EM689" s="120"/>
      <c r="EN689" s="120"/>
      <c r="EO689" s="120"/>
      <c r="EP689" s="120"/>
      <c r="EQ689" s="120"/>
      <c r="ER689" s="120"/>
      <c r="ES689" s="120"/>
      <c r="ET689" s="120"/>
      <c r="EU689" s="120"/>
      <c r="EV689" s="120"/>
      <c r="EW689" s="120"/>
      <c r="EX689" s="120"/>
      <c r="EY689" s="120"/>
      <c r="EZ689" s="120"/>
      <c r="FA689" s="120"/>
      <c r="FB689" s="120"/>
      <c r="FC689" s="120"/>
      <c r="FD689" s="120"/>
      <c r="FE689" s="120"/>
      <c r="FF689" s="120"/>
      <c r="FG689" s="120"/>
      <c r="FH689" s="120"/>
      <c r="FI689" s="120"/>
      <c r="FJ689" s="120"/>
      <c r="FK689" s="120"/>
      <c r="FL689" s="120"/>
      <c r="FM689" s="120"/>
      <c r="FN689" s="120"/>
      <c r="FO689" s="120"/>
      <c r="FP689" s="120"/>
      <c r="FQ689" s="120"/>
      <c r="FR689" s="120"/>
      <c r="FS689" s="120"/>
      <c r="FT689" s="120"/>
      <c r="FU689" s="120"/>
      <c r="FV689" s="120"/>
      <c r="FW689" s="120"/>
      <c r="FX689" s="120"/>
      <c r="FY689" s="120"/>
      <c r="FZ689" s="120"/>
      <c r="GA689" s="120"/>
      <c r="GB689" s="120"/>
      <c r="GC689" s="120"/>
      <c r="GD689" s="120"/>
      <c r="GE689" s="120"/>
      <c r="GF689" s="120"/>
      <c r="GG689" s="120"/>
      <c r="GH689" s="120"/>
      <c r="GI689" s="120"/>
      <c r="GJ689" s="120"/>
      <c r="GK689" s="120"/>
      <c r="GL689" s="120"/>
      <c r="GM689" s="120"/>
      <c r="GN689" s="120"/>
      <c r="GO689" s="120"/>
      <c r="GP689" s="120"/>
      <c r="GQ689" s="120"/>
      <c r="GR689" s="120"/>
      <c r="GS689" s="120"/>
      <c r="GT689" s="120"/>
      <c r="GU689" s="120"/>
      <c r="GV689" s="120"/>
      <c r="GW689" s="120"/>
      <c r="GX689" s="120"/>
      <c r="GY689" s="120"/>
      <c r="GZ689" s="120"/>
      <c r="HA689" s="120"/>
      <c r="HB689" s="120"/>
      <c r="HC689" s="120"/>
      <c r="HD689" s="120"/>
      <c r="HE689" s="120"/>
      <c r="HF689" s="120"/>
      <c r="HG689" s="120"/>
      <c r="HH689" s="120"/>
      <c r="HI689" s="120"/>
      <c r="HJ689" s="120"/>
      <c r="HK689" s="120"/>
      <c r="HL689" s="120"/>
      <c r="HM689" s="120"/>
      <c r="HN689" s="120"/>
      <c r="HO689" s="120"/>
      <c r="HP689" s="120"/>
      <c r="HQ689" s="120"/>
      <c r="HR689" s="120"/>
      <c r="HS689" s="120"/>
      <c r="HT689" s="120"/>
      <c r="HU689" s="120"/>
      <c r="HV689" s="120"/>
      <c r="HW689" s="120"/>
      <c r="HX689" s="120"/>
      <c r="HY689" s="120"/>
    </row>
    <row r="690" spans="1:233" s="75" customFormat="1" ht="25.5" x14ac:dyDescent="0.2">
      <c r="A690" s="60"/>
      <c r="B690" s="369" t="s">
        <v>1293</v>
      </c>
      <c r="C690" s="76">
        <v>28597</v>
      </c>
      <c r="D690" s="38" t="s">
        <v>1294</v>
      </c>
      <c r="E690" s="38">
        <v>14</v>
      </c>
      <c r="F690" s="76">
        <v>41655</v>
      </c>
      <c r="G690" s="38" t="s">
        <v>1295</v>
      </c>
      <c r="H690" s="68">
        <v>13</v>
      </c>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0"/>
      <c r="AL690" s="120"/>
      <c r="AM690" s="120"/>
      <c r="AN690" s="120"/>
      <c r="AO690" s="120"/>
      <c r="AP690" s="120"/>
      <c r="AQ690" s="120"/>
      <c r="AR690" s="120"/>
      <c r="AS690" s="120"/>
      <c r="AT690" s="120"/>
      <c r="AU690" s="120"/>
      <c r="AV690" s="120"/>
      <c r="AW690" s="120"/>
      <c r="AX690" s="120"/>
      <c r="AY690" s="120"/>
      <c r="AZ690" s="120"/>
      <c r="BA690" s="120"/>
      <c r="BB690" s="120"/>
      <c r="BC690" s="120"/>
      <c r="BD690" s="120"/>
      <c r="BE690" s="120"/>
      <c r="BF690" s="120"/>
      <c r="BG690" s="120"/>
      <c r="BH690" s="120"/>
      <c r="BI690" s="120"/>
      <c r="BJ690" s="120"/>
      <c r="BK690" s="120"/>
      <c r="BL690" s="120"/>
      <c r="BM690" s="120"/>
      <c r="BN690" s="120"/>
      <c r="BO690" s="120"/>
      <c r="BP690" s="120"/>
      <c r="BQ690" s="120"/>
      <c r="BR690" s="120"/>
      <c r="BS690" s="120"/>
      <c r="BT690" s="120"/>
      <c r="BU690" s="120"/>
      <c r="BV690" s="120"/>
      <c r="BW690" s="120"/>
      <c r="BX690" s="120"/>
      <c r="BY690" s="120"/>
      <c r="BZ690" s="120"/>
      <c r="CA690" s="120"/>
      <c r="CB690" s="120"/>
      <c r="CC690" s="120"/>
      <c r="CD690" s="120"/>
      <c r="CE690" s="120"/>
      <c r="CF690" s="120"/>
      <c r="CG690" s="120"/>
      <c r="CH690" s="120"/>
      <c r="CI690" s="120"/>
      <c r="CJ690" s="120"/>
      <c r="CK690" s="120"/>
      <c r="CL690" s="120"/>
      <c r="CM690" s="120"/>
      <c r="CN690" s="120"/>
      <c r="CO690" s="120"/>
      <c r="CP690" s="120"/>
      <c r="CQ690" s="120"/>
      <c r="CR690" s="120"/>
      <c r="CS690" s="120"/>
      <c r="CT690" s="120"/>
      <c r="CU690" s="120"/>
      <c r="CV690" s="120"/>
      <c r="CW690" s="120"/>
      <c r="CX690" s="120"/>
      <c r="CY690" s="120"/>
      <c r="CZ690" s="120"/>
      <c r="DA690" s="120"/>
      <c r="DB690" s="120"/>
      <c r="DC690" s="120"/>
      <c r="DD690" s="120"/>
      <c r="DE690" s="120"/>
      <c r="DF690" s="120"/>
      <c r="DG690" s="120"/>
      <c r="DH690" s="120"/>
      <c r="DI690" s="120"/>
      <c r="DJ690" s="120"/>
      <c r="DK690" s="120"/>
      <c r="DL690" s="120"/>
      <c r="DM690" s="120"/>
      <c r="DN690" s="120"/>
      <c r="DO690" s="120"/>
      <c r="DP690" s="120"/>
      <c r="DQ690" s="120"/>
      <c r="DR690" s="120"/>
      <c r="DS690" s="120"/>
      <c r="DT690" s="120"/>
      <c r="DU690" s="120"/>
      <c r="DV690" s="120"/>
      <c r="DW690" s="120"/>
      <c r="DX690" s="120"/>
      <c r="DY690" s="120"/>
      <c r="DZ690" s="120"/>
      <c r="EA690" s="120"/>
      <c r="EB690" s="120"/>
      <c r="EC690" s="120"/>
      <c r="ED690" s="120"/>
      <c r="EE690" s="120"/>
      <c r="EF690" s="120"/>
      <c r="EG690" s="120"/>
      <c r="EH690" s="120"/>
      <c r="EI690" s="120"/>
      <c r="EJ690" s="120"/>
      <c r="EK690" s="120"/>
      <c r="EL690" s="120"/>
      <c r="EM690" s="120"/>
      <c r="EN690" s="120"/>
      <c r="EO690" s="120"/>
      <c r="EP690" s="120"/>
      <c r="EQ690" s="120"/>
      <c r="ER690" s="120"/>
      <c r="ES690" s="120"/>
      <c r="ET690" s="120"/>
      <c r="EU690" s="120"/>
      <c r="EV690" s="120"/>
      <c r="EW690" s="120"/>
      <c r="EX690" s="120"/>
      <c r="EY690" s="120"/>
      <c r="EZ690" s="120"/>
      <c r="FA690" s="120"/>
      <c r="FB690" s="120"/>
      <c r="FC690" s="120"/>
      <c r="FD690" s="120"/>
      <c r="FE690" s="120"/>
      <c r="FF690" s="120"/>
      <c r="FG690" s="120"/>
      <c r="FH690" s="120"/>
      <c r="FI690" s="120"/>
      <c r="FJ690" s="120"/>
      <c r="FK690" s="120"/>
      <c r="FL690" s="120"/>
      <c r="FM690" s="120"/>
      <c r="FN690" s="120"/>
      <c r="FO690" s="120"/>
      <c r="FP690" s="120"/>
      <c r="FQ690" s="120"/>
      <c r="FR690" s="120"/>
      <c r="FS690" s="120"/>
      <c r="FT690" s="120"/>
      <c r="FU690" s="120"/>
      <c r="FV690" s="120"/>
      <c r="FW690" s="120"/>
      <c r="FX690" s="120"/>
      <c r="FY690" s="120"/>
      <c r="FZ690" s="120"/>
      <c r="GA690" s="120"/>
      <c r="GB690" s="120"/>
      <c r="GC690" s="120"/>
      <c r="GD690" s="120"/>
      <c r="GE690" s="120"/>
      <c r="GF690" s="120"/>
      <c r="GG690" s="120"/>
      <c r="GH690" s="120"/>
      <c r="GI690" s="120"/>
      <c r="GJ690" s="120"/>
      <c r="GK690" s="120"/>
      <c r="GL690" s="120"/>
      <c r="GM690" s="120"/>
      <c r="GN690" s="120"/>
      <c r="GO690" s="120"/>
      <c r="GP690" s="120"/>
      <c r="GQ690" s="120"/>
      <c r="GR690" s="120"/>
      <c r="GS690" s="120"/>
      <c r="GT690" s="120"/>
      <c r="GU690" s="120"/>
      <c r="GV690" s="120"/>
      <c r="GW690" s="120"/>
      <c r="GX690" s="120"/>
      <c r="GY690" s="120"/>
      <c r="GZ690" s="120"/>
      <c r="HA690" s="120"/>
      <c r="HB690" s="120"/>
      <c r="HC690" s="120"/>
      <c r="HD690" s="120"/>
      <c r="HE690" s="120"/>
      <c r="HF690" s="120"/>
      <c r="HG690" s="120"/>
      <c r="HH690" s="120"/>
      <c r="HI690" s="120"/>
      <c r="HJ690" s="120"/>
      <c r="HK690" s="120"/>
      <c r="HL690" s="120"/>
      <c r="HM690" s="120"/>
      <c r="HN690" s="120"/>
      <c r="HO690" s="120"/>
      <c r="HP690" s="120"/>
      <c r="HQ690" s="120"/>
      <c r="HR690" s="120"/>
      <c r="HS690" s="120"/>
      <c r="HT690" s="120"/>
      <c r="HU690" s="120"/>
      <c r="HV690" s="120"/>
      <c r="HW690" s="120"/>
      <c r="HX690" s="120"/>
      <c r="HY690" s="120"/>
    </row>
    <row r="691" spans="1:233" s="75" customFormat="1" ht="14.25" customHeight="1" x14ac:dyDescent="0.2">
      <c r="A691" s="462" t="s">
        <v>1296</v>
      </c>
      <c r="B691" s="462"/>
      <c r="C691" s="462"/>
      <c r="D691" s="462"/>
      <c r="E691" s="462"/>
      <c r="F691" s="462"/>
      <c r="G691" s="462"/>
      <c r="H691" s="462"/>
    </row>
    <row r="692" spans="1:233" s="75" customFormat="1" ht="25.5" x14ac:dyDescent="0.2">
      <c r="A692" s="59"/>
      <c r="B692" s="369" t="s">
        <v>1297</v>
      </c>
      <c r="C692" s="5">
        <v>30136</v>
      </c>
      <c r="D692" s="31" t="s">
        <v>194</v>
      </c>
      <c r="E692" s="57">
        <v>4</v>
      </c>
      <c r="F692" s="5">
        <v>39385</v>
      </c>
      <c r="G692" s="31" t="s">
        <v>1298</v>
      </c>
      <c r="H692" s="31">
        <v>13</v>
      </c>
    </row>
    <row r="693" spans="1:233" s="75" customFormat="1" x14ac:dyDescent="0.2">
      <c r="A693" s="462" t="s">
        <v>1299</v>
      </c>
      <c r="B693" s="462"/>
      <c r="C693" s="462"/>
      <c r="D693" s="462"/>
      <c r="E693" s="462"/>
      <c r="F693" s="462"/>
      <c r="G693" s="462"/>
      <c r="H693" s="462"/>
    </row>
    <row r="694" spans="1:233" s="75" customFormat="1" ht="25.5" x14ac:dyDescent="0.2">
      <c r="A694" s="59"/>
      <c r="B694" s="369" t="s">
        <v>1300</v>
      </c>
      <c r="C694" s="5">
        <v>21880</v>
      </c>
      <c r="D694" s="31" t="s">
        <v>754</v>
      </c>
      <c r="E694" s="57">
        <v>24</v>
      </c>
      <c r="F694" s="5">
        <v>38875</v>
      </c>
      <c r="G694" s="31" t="s">
        <v>1301</v>
      </c>
      <c r="H694" s="31">
        <v>13</v>
      </c>
    </row>
    <row r="695" spans="1:233" s="75" customFormat="1" ht="25.5" x14ac:dyDescent="0.2">
      <c r="A695" s="59"/>
      <c r="B695" s="369" t="s">
        <v>1302</v>
      </c>
      <c r="C695" s="5">
        <v>21610</v>
      </c>
      <c r="D695" s="31" t="s">
        <v>866</v>
      </c>
      <c r="E695" s="57">
        <v>25</v>
      </c>
      <c r="F695" s="5">
        <v>38875</v>
      </c>
      <c r="G695" s="31" t="s">
        <v>1303</v>
      </c>
      <c r="H695" s="31">
        <v>13</v>
      </c>
    </row>
    <row r="696" spans="1:233" s="226" customFormat="1" ht="38.25" x14ac:dyDescent="0.2">
      <c r="A696" s="38"/>
      <c r="B696" s="38" t="s">
        <v>3283</v>
      </c>
      <c r="C696" s="76">
        <v>26794</v>
      </c>
      <c r="D696" s="38" t="s">
        <v>3282</v>
      </c>
      <c r="E696" s="38">
        <v>18</v>
      </c>
      <c r="F696" s="76">
        <v>41769</v>
      </c>
      <c r="G696" s="338" t="s">
        <v>3281</v>
      </c>
      <c r="H696" s="325">
        <v>13</v>
      </c>
    </row>
    <row r="697" spans="1:233" s="75" customFormat="1" x14ac:dyDescent="0.2">
      <c r="A697" s="462" t="s">
        <v>1304</v>
      </c>
      <c r="B697" s="462"/>
      <c r="C697" s="462"/>
      <c r="D697" s="462"/>
      <c r="E697" s="462"/>
      <c r="F697" s="462"/>
      <c r="G697" s="462"/>
      <c r="H697" s="462"/>
    </row>
    <row r="698" spans="1:233" s="75" customFormat="1" ht="25.5" x14ac:dyDescent="0.2">
      <c r="A698" s="59"/>
      <c r="B698" s="369" t="s">
        <v>1305</v>
      </c>
      <c r="C698" s="5">
        <v>22966</v>
      </c>
      <c r="D698" s="31" t="s">
        <v>1306</v>
      </c>
      <c r="E698" s="57">
        <v>23</v>
      </c>
      <c r="F698" s="5">
        <v>39581</v>
      </c>
      <c r="G698" s="31" t="s">
        <v>1307</v>
      </c>
      <c r="H698" s="31">
        <v>13</v>
      </c>
    </row>
    <row r="699" spans="1:233" s="75" customFormat="1" ht="38.25" x14ac:dyDescent="0.2">
      <c r="A699" s="59"/>
      <c r="B699" s="369" t="s">
        <v>1308</v>
      </c>
      <c r="C699" s="5">
        <v>23776</v>
      </c>
      <c r="D699" s="31" t="s">
        <v>190</v>
      </c>
      <c r="E699" s="57">
        <v>25</v>
      </c>
      <c r="F699" s="5">
        <v>41366</v>
      </c>
      <c r="G699" s="31" t="s">
        <v>1309</v>
      </c>
      <c r="H699" s="31">
        <v>13</v>
      </c>
    </row>
    <row r="700" spans="1:233" s="75" customFormat="1" x14ac:dyDescent="0.2">
      <c r="A700" s="462" t="s">
        <v>1310</v>
      </c>
      <c r="B700" s="462"/>
      <c r="C700" s="462"/>
      <c r="D700" s="462"/>
      <c r="E700" s="462"/>
      <c r="F700" s="462"/>
      <c r="G700" s="462"/>
      <c r="H700" s="462"/>
    </row>
    <row r="701" spans="1:233" s="75" customFormat="1" ht="38.25" x14ac:dyDescent="0.2">
      <c r="A701" s="59"/>
      <c r="B701" s="369" t="s">
        <v>1311</v>
      </c>
      <c r="C701" s="5">
        <v>27121</v>
      </c>
      <c r="D701" s="31" t="s">
        <v>1265</v>
      </c>
      <c r="E701" s="57">
        <v>10</v>
      </c>
      <c r="F701" s="5">
        <v>39385</v>
      </c>
      <c r="G701" s="31" t="s">
        <v>191</v>
      </c>
      <c r="H701" s="31">
        <v>13</v>
      </c>
    </row>
    <row r="702" spans="1:233" s="75" customFormat="1" ht="25.5" x14ac:dyDescent="0.2">
      <c r="A702" s="59"/>
      <c r="B702" s="369" t="s">
        <v>1312</v>
      </c>
      <c r="C702" s="5">
        <v>26826</v>
      </c>
      <c r="D702" s="31" t="s">
        <v>205</v>
      </c>
      <c r="E702" s="57">
        <v>13</v>
      </c>
      <c r="F702" s="5">
        <v>39385</v>
      </c>
      <c r="G702" s="31" t="s">
        <v>1313</v>
      </c>
      <c r="H702" s="31">
        <v>13</v>
      </c>
    </row>
    <row r="703" spans="1:233" s="75" customFormat="1" x14ac:dyDescent="0.2">
      <c r="A703" s="462" t="s">
        <v>1314</v>
      </c>
      <c r="B703" s="462"/>
      <c r="C703" s="462"/>
      <c r="D703" s="462"/>
      <c r="E703" s="462"/>
      <c r="F703" s="462"/>
      <c r="G703" s="462"/>
      <c r="H703" s="462"/>
    </row>
    <row r="704" spans="1:233" s="75" customFormat="1" ht="25.5" x14ac:dyDescent="0.2">
      <c r="A704" s="59"/>
      <c r="B704" s="369" t="s">
        <v>1315</v>
      </c>
      <c r="C704" s="5">
        <v>23621</v>
      </c>
      <c r="D704" s="31" t="s">
        <v>202</v>
      </c>
      <c r="E704" s="57">
        <v>21</v>
      </c>
      <c r="F704" s="5">
        <v>39881</v>
      </c>
      <c r="G704" s="31" t="s">
        <v>1316</v>
      </c>
      <c r="H704" s="31">
        <v>13</v>
      </c>
    </row>
    <row r="705" spans="1:8" s="75" customFormat="1" ht="24.75" customHeight="1" x14ac:dyDescent="0.2">
      <c r="A705" s="59"/>
      <c r="B705" s="369" t="s">
        <v>1317</v>
      </c>
      <c r="C705" s="5">
        <v>20424</v>
      </c>
      <c r="D705" s="31" t="s">
        <v>866</v>
      </c>
      <c r="E705" s="57">
        <v>29</v>
      </c>
      <c r="F705" s="5">
        <v>39881</v>
      </c>
      <c r="G705" s="31" t="s">
        <v>1318</v>
      </c>
      <c r="H705" s="31">
        <v>13</v>
      </c>
    </row>
    <row r="706" spans="1:8" s="75" customFormat="1" ht="25.5" x14ac:dyDescent="0.2">
      <c r="A706" s="59"/>
      <c r="B706" s="369" t="s">
        <v>1319</v>
      </c>
      <c r="C706" s="5">
        <v>25828</v>
      </c>
      <c r="D706" s="31" t="s">
        <v>1320</v>
      </c>
      <c r="E706" s="57">
        <v>6</v>
      </c>
      <c r="F706" s="5">
        <v>39881</v>
      </c>
      <c r="G706" s="31" t="s">
        <v>1321</v>
      </c>
      <c r="H706" s="31">
        <v>13</v>
      </c>
    </row>
    <row r="707" spans="1:8" s="75" customFormat="1" ht="38.25" x14ac:dyDescent="0.2">
      <c r="A707" s="59"/>
      <c r="B707" s="369" t="s">
        <v>1322</v>
      </c>
      <c r="C707" s="5">
        <v>24075</v>
      </c>
      <c r="D707" s="31" t="s">
        <v>1323</v>
      </c>
      <c r="E707" s="57">
        <v>25</v>
      </c>
      <c r="F707" s="5">
        <v>40605</v>
      </c>
      <c r="G707" s="31" t="s">
        <v>1324</v>
      </c>
      <c r="H707" s="31">
        <v>13</v>
      </c>
    </row>
    <row r="708" spans="1:8" s="75" customFormat="1" x14ac:dyDescent="0.2">
      <c r="A708" s="462" t="s">
        <v>1325</v>
      </c>
      <c r="B708" s="462"/>
      <c r="C708" s="462"/>
      <c r="D708" s="462"/>
      <c r="E708" s="462"/>
      <c r="F708" s="462"/>
      <c r="G708" s="462"/>
      <c r="H708" s="462"/>
    </row>
    <row r="709" spans="1:8" s="75" customFormat="1" ht="25.5" x14ac:dyDescent="0.2">
      <c r="A709" s="59"/>
      <c r="B709" s="369" t="s">
        <v>1326</v>
      </c>
      <c r="C709" s="5">
        <v>29288</v>
      </c>
      <c r="D709" s="31" t="s">
        <v>806</v>
      </c>
      <c r="E709" s="57">
        <v>6</v>
      </c>
      <c r="F709" s="5">
        <v>39146</v>
      </c>
      <c r="G709" s="31" t="s">
        <v>1327</v>
      </c>
      <c r="H709" s="31">
        <v>13</v>
      </c>
    </row>
    <row r="710" spans="1:8" s="75" customFormat="1" ht="34.5" customHeight="1" x14ac:dyDescent="0.2">
      <c r="A710" s="59"/>
      <c r="B710" s="369" t="s">
        <v>1328</v>
      </c>
      <c r="C710" s="5">
        <v>29771</v>
      </c>
      <c r="D710" s="31" t="s">
        <v>194</v>
      </c>
      <c r="E710" s="57">
        <v>6</v>
      </c>
      <c r="F710" s="5">
        <v>39146</v>
      </c>
      <c r="G710" s="31" t="s">
        <v>1329</v>
      </c>
      <c r="H710" s="31">
        <v>13</v>
      </c>
    </row>
    <row r="711" spans="1:8" s="75" customFormat="1" ht="32.25" customHeight="1" x14ac:dyDescent="0.2">
      <c r="A711" s="59"/>
      <c r="B711" s="369" t="s">
        <v>1330</v>
      </c>
      <c r="C711" s="5">
        <v>22395</v>
      </c>
      <c r="D711" s="31" t="s">
        <v>1331</v>
      </c>
      <c r="E711" s="57">
        <v>11</v>
      </c>
      <c r="F711" s="5">
        <v>40591</v>
      </c>
      <c r="G711" s="31" t="s">
        <v>1332</v>
      </c>
      <c r="H711" s="31">
        <v>13</v>
      </c>
    </row>
    <row r="712" spans="1:8" s="75" customFormat="1" ht="25.5" x14ac:dyDescent="0.2">
      <c r="A712" s="59"/>
      <c r="B712" s="369" t="s">
        <v>1333</v>
      </c>
      <c r="C712" s="5">
        <v>20457</v>
      </c>
      <c r="D712" s="31" t="s">
        <v>1334</v>
      </c>
      <c r="E712" s="57">
        <v>26</v>
      </c>
      <c r="F712" s="5">
        <v>40591</v>
      </c>
      <c r="G712" s="31" t="s">
        <v>1335</v>
      </c>
      <c r="H712" s="31">
        <v>13</v>
      </c>
    </row>
    <row r="713" spans="1:8" s="75" customFormat="1" ht="25.5" x14ac:dyDescent="0.2">
      <c r="A713" s="59"/>
      <c r="B713" s="369" t="s">
        <v>1336</v>
      </c>
      <c r="C713" s="5">
        <v>32063</v>
      </c>
      <c r="D713" s="31" t="s">
        <v>1337</v>
      </c>
      <c r="E713" s="57"/>
      <c r="F713" s="5">
        <v>41395</v>
      </c>
      <c r="G713" s="31" t="s">
        <v>1338</v>
      </c>
      <c r="H713" s="31">
        <v>13</v>
      </c>
    </row>
    <row r="714" spans="1:8" s="75" customFormat="1" x14ac:dyDescent="0.2">
      <c r="A714" s="462" t="s">
        <v>1339</v>
      </c>
      <c r="B714" s="462"/>
      <c r="C714" s="462"/>
      <c r="D714" s="462"/>
      <c r="E714" s="462"/>
      <c r="F714" s="462"/>
      <c r="G714" s="462"/>
      <c r="H714" s="462"/>
    </row>
    <row r="715" spans="1:8" s="75" customFormat="1" ht="25.5" customHeight="1" x14ac:dyDescent="0.2">
      <c r="A715" s="59"/>
      <c r="B715" s="369" t="s">
        <v>1340</v>
      </c>
      <c r="C715" s="5">
        <v>24028</v>
      </c>
      <c r="D715" s="31" t="s">
        <v>190</v>
      </c>
      <c r="E715" s="57">
        <v>19</v>
      </c>
      <c r="F715" s="5">
        <v>38695</v>
      </c>
      <c r="G715" s="31" t="s">
        <v>1341</v>
      </c>
      <c r="H715" s="31">
        <v>13</v>
      </c>
    </row>
    <row r="716" spans="1:8" s="75" customFormat="1" ht="25.5" x14ac:dyDescent="0.2">
      <c r="A716" s="59"/>
      <c r="B716" s="369" t="s">
        <v>1342</v>
      </c>
      <c r="C716" s="5">
        <v>23626</v>
      </c>
      <c r="D716" s="31" t="s">
        <v>717</v>
      </c>
      <c r="E716" s="57">
        <v>8</v>
      </c>
      <c r="F716" s="5">
        <v>38695</v>
      </c>
      <c r="G716" s="31" t="s">
        <v>1343</v>
      </c>
      <c r="H716" s="31">
        <v>13</v>
      </c>
    </row>
    <row r="717" spans="1:8" s="75" customFormat="1" ht="25.5" x14ac:dyDescent="0.2">
      <c r="A717" s="59"/>
      <c r="B717" s="369" t="s">
        <v>1344</v>
      </c>
      <c r="C717" s="5">
        <v>27056</v>
      </c>
      <c r="D717" s="31" t="s">
        <v>1320</v>
      </c>
      <c r="E717" s="57">
        <v>5</v>
      </c>
      <c r="F717" s="5">
        <v>39143</v>
      </c>
      <c r="G717" s="31" t="s">
        <v>1345</v>
      </c>
      <c r="H717" s="31">
        <v>13</v>
      </c>
    </row>
    <row r="718" spans="1:8" s="75" customFormat="1" x14ac:dyDescent="0.2">
      <c r="A718" s="462" t="s">
        <v>1346</v>
      </c>
      <c r="B718" s="462"/>
      <c r="C718" s="462"/>
      <c r="D718" s="462"/>
      <c r="E718" s="462"/>
      <c r="F718" s="462"/>
      <c r="G718" s="462"/>
      <c r="H718" s="462"/>
    </row>
    <row r="719" spans="1:8" s="75" customFormat="1" ht="25.5" x14ac:dyDescent="0.2">
      <c r="A719" s="59"/>
      <c r="B719" s="369" t="s">
        <v>1347</v>
      </c>
      <c r="C719" s="5">
        <v>23332</v>
      </c>
      <c r="D719" s="31" t="s">
        <v>1348</v>
      </c>
      <c r="E719" s="57">
        <v>4</v>
      </c>
      <c r="F719" s="5">
        <v>40637</v>
      </c>
      <c r="G719" s="31" t="s">
        <v>1349</v>
      </c>
      <c r="H719" s="31">
        <v>13</v>
      </c>
    </row>
    <row r="720" spans="1:8" s="75" customFormat="1" x14ac:dyDescent="0.2">
      <c r="A720" s="462" t="s">
        <v>1350</v>
      </c>
      <c r="B720" s="462"/>
      <c r="C720" s="462"/>
      <c r="D720" s="462"/>
      <c r="E720" s="462"/>
      <c r="F720" s="462"/>
      <c r="G720" s="462"/>
      <c r="H720" s="462"/>
    </row>
    <row r="721" spans="1:233" s="75" customFormat="1" ht="38.25" x14ac:dyDescent="0.2">
      <c r="A721" s="59"/>
      <c r="B721" s="369" t="s">
        <v>1351</v>
      </c>
      <c r="C721" s="5">
        <v>30963</v>
      </c>
      <c r="D721" s="31" t="s">
        <v>1352</v>
      </c>
      <c r="E721" s="57">
        <v>1</v>
      </c>
      <c r="F721" s="5">
        <v>39834</v>
      </c>
      <c r="G721" s="31" t="s">
        <v>1353</v>
      </c>
      <c r="H721" s="31">
        <v>13</v>
      </c>
    </row>
    <row r="722" spans="1:233" s="75" customFormat="1" ht="38.25" x14ac:dyDescent="0.2">
      <c r="A722" s="59"/>
      <c r="B722" s="369" t="s">
        <v>1354</v>
      </c>
      <c r="C722" s="5">
        <v>31394</v>
      </c>
      <c r="D722" s="31" t="s">
        <v>1337</v>
      </c>
      <c r="E722" s="57">
        <v>0</v>
      </c>
      <c r="F722" s="5">
        <v>41144</v>
      </c>
      <c r="G722" s="31" t="s">
        <v>1355</v>
      </c>
      <c r="H722" s="31">
        <v>13</v>
      </c>
    </row>
    <row r="723" spans="1:233" s="75" customFormat="1" x14ac:dyDescent="0.2">
      <c r="A723" s="462" t="s">
        <v>1356</v>
      </c>
      <c r="B723" s="462"/>
      <c r="C723" s="462"/>
      <c r="D723" s="462"/>
      <c r="E723" s="462"/>
      <c r="F723" s="462"/>
      <c r="G723" s="462"/>
      <c r="H723" s="462"/>
    </row>
    <row r="724" spans="1:233" s="75" customFormat="1" ht="25.5" x14ac:dyDescent="0.2">
      <c r="A724" s="59"/>
      <c r="B724" s="369" t="s">
        <v>1357</v>
      </c>
      <c r="C724" s="5">
        <v>21019</v>
      </c>
      <c r="D724" s="31" t="s">
        <v>866</v>
      </c>
      <c r="E724" s="57">
        <v>24</v>
      </c>
      <c r="F724" s="5">
        <v>38568</v>
      </c>
      <c r="G724" s="31" t="s">
        <v>1358</v>
      </c>
      <c r="H724" s="31">
        <v>13</v>
      </c>
    </row>
    <row r="725" spans="1:233" s="75" customFormat="1" ht="25.5" x14ac:dyDescent="0.2">
      <c r="A725" s="59"/>
      <c r="B725" s="369" t="s">
        <v>1359</v>
      </c>
      <c r="C725" s="5">
        <v>32235</v>
      </c>
      <c r="D725" s="31" t="s">
        <v>1282</v>
      </c>
      <c r="E725" s="57">
        <v>1</v>
      </c>
      <c r="F725" s="5">
        <v>40730</v>
      </c>
      <c r="G725" s="31" t="s">
        <v>1360</v>
      </c>
      <c r="H725" s="31">
        <v>13</v>
      </c>
    </row>
    <row r="726" spans="1:233" s="75" customFormat="1" ht="25.5" x14ac:dyDescent="0.2">
      <c r="A726" s="59"/>
      <c r="B726" s="369" t="s">
        <v>1361</v>
      </c>
      <c r="C726" s="5">
        <v>27066</v>
      </c>
      <c r="D726" s="31" t="s">
        <v>1362</v>
      </c>
      <c r="E726" s="57">
        <v>1</v>
      </c>
      <c r="F726" s="5">
        <v>40855</v>
      </c>
      <c r="G726" s="31" t="s">
        <v>1363</v>
      </c>
      <c r="H726" s="31">
        <v>13</v>
      </c>
    </row>
    <row r="727" spans="1:233" s="75" customFormat="1" x14ac:dyDescent="0.2">
      <c r="A727" s="462" t="s">
        <v>1364</v>
      </c>
      <c r="B727" s="462"/>
      <c r="C727" s="462"/>
      <c r="D727" s="462"/>
      <c r="E727" s="462"/>
      <c r="F727" s="462"/>
      <c r="G727" s="462"/>
      <c r="H727" s="462"/>
    </row>
    <row r="728" spans="1:233" s="75" customFormat="1" ht="38.25" x14ac:dyDescent="0.2">
      <c r="A728" s="59"/>
      <c r="B728" s="38" t="s">
        <v>1365</v>
      </c>
      <c r="C728" s="76">
        <v>28536</v>
      </c>
      <c r="D728" s="38" t="s">
        <v>2869</v>
      </c>
      <c r="E728" s="38">
        <v>9</v>
      </c>
      <c r="F728" s="76">
        <v>37686</v>
      </c>
      <c r="G728" s="38" t="s">
        <v>2868</v>
      </c>
      <c r="H728" s="31">
        <v>13</v>
      </c>
    </row>
    <row r="729" spans="1:233" s="75" customFormat="1" ht="25.5" x14ac:dyDescent="0.2">
      <c r="A729" s="59"/>
      <c r="B729" s="38" t="s">
        <v>2867</v>
      </c>
      <c r="C729" s="76">
        <v>28151</v>
      </c>
      <c r="D729" s="38" t="s">
        <v>1420</v>
      </c>
      <c r="E729" s="38">
        <v>7</v>
      </c>
      <c r="F729" s="76">
        <v>37726</v>
      </c>
      <c r="G729" s="38" t="s">
        <v>2866</v>
      </c>
      <c r="H729" s="31">
        <v>13</v>
      </c>
    </row>
    <row r="730" spans="1:233" s="75" customFormat="1" ht="25.5" x14ac:dyDescent="0.2">
      <c r="A730" s="61"/>
      <c r="B730" s="38" t="s">
        <v>2865</v>
      </c>
      <c r="C730" s="76">
        <v>26837</v>
      </c>
      <c r="D730" s="38" t="s">
        <v>2864</v>
      </c>
      <c r="E730" s="38">
        <v>14</v>
      </c>
      <c r="F730" s="76">
        <v>38565</v>
      </c>
      <c r="G730" s="38" t="s">
        <v>2863</v>
      </c>
      <c r="H730" s="31">
        <v>13</v>
      </c>
    </row>
    <row r="731" spans="1:233" s="75" customFormat="1" ht="38.25" x14ac:dyDescent="0.2">
      <c r="A731" s="59"/>
      <c r="B731" s="38" t="s">
        <v>2862</v>
      </c>
      <c r="C731" s="76">
        <v>29292</v>
      </c>
      <c r="D731" s="38" t="s">
        <v>1422</v>
      </c>
      <c r="E731" s="38">
        <v>9</v>
      </c>
      <c r="F731" s="76">
        <v>38524</v>
      </c>
      <c r="G731" s="38" t="s">
        <v>2861</v>
      </c>
      <c r="H731" s="79" t="s">
        <v>258</v>
      </c>
    </row>
    <row r="732" spans="1:233" s="75" customFormat="1" ht="38.25" x14ac:dyDescent="0.2">
      <c r="A732" s="59"/>
      <c r="B732" s="369" t="s">
        <v>1367</v>
      </c>
      <c r="C732" s="5">
        <v>25915</v>
      </c>
      <c r="D732" s="31" t="s">
        <v>1368</v>
      </c>
      <c r="E732" s="57">
        <v>5</v>
      </c>
      <c r="F732" s="5">
        <v>38195</v>
      </c>
      <c r="G732" s="31" t="s">
        <v>1369</v>
      </c>
      <c r="H732" s="31">
        <v>13</v>
      </c>
    </row>
    <row r="733" spans="1:233" s="75" customFormat="1" ht="25.5" x14ac:dyDescent="0.2">
      <c r="A733" s="59"/>
      <c r="B733" s="38" t="s">
        <v>2875</v>
      </c>
      <c r="C733" s="76">
        <v>22818</v>
      </c>
      <c r="D733" s="38" t="s">
        <v>2874</v>
      </c>
      <c r="E733" s="38">
        <v>18</v>
      </c>
      <c r="F733" s="76">
        <v>37880</v>
      </c>
      <c r="G733" s="38" t="s">
        <v>2873</v>
      </c>
      <c r="H733" s="31">
        <v>13</v>
      </c>
    </row>
    <row r="734" spans="1:233" s="75" customFormat="1" ht="25.5" x14ac:dyDescent="0.2">
      <c r="A734" s="59"/>
      <c r="B734" s="38" t="s">
        <v>2872</v>
      </c>
      <c r="C734" s="76">
        <v>26306</v>
      </c>
      <c r="D734" s="38" t="s">
        <v>2871</v>
      </c>
      <c r="E734" s="38">
        <v>18</v>
      </c>
      <c r="F734" s="76">
        <v>37341</v>
      </c>
      <c r="G734" s="38" t="s">
        <v>2870</v>
      </c>
      <c r="H734" s="31">
        <v>13</v>
      </c>
    </row>
    <row r="735" spans="1:233" s="75" customFormat="1" ht="25.5" x14ac:dyDescent="0.2">
      <c r="A735" s="59"/>
      <c r="B735" s="369" t="s">
        <v>1370</v>
      </c>
      <c r="C735" s="5">
        <v>29234</v>
      </c>
      <c r="D735" s="31" t="s">
        <v>1366</v>
      </c>
      <c r="E735" s="57">
        <v>3</v>
      </c>
      <c r="F735" s="5">
        <v>39874</v>
      </c>
      <c r="G735" s="31" t="s">
        <v>1371</v>
      </c>
      <c r="H735" s="31">
        <v>13</v>
      </c>
    </row>
    <row r="736" spans="1:233" s="81" customFormat="1" ht="25.5" x14ac:dyDescent="0.2">
      <c r="A736" s="59"/>
      <c r="B736" s="369" t="s">
        <v>1372</v>
      </c>
      <c r="C736" s="5">
        <v>26872</v>
      </c>
      <c r="D736" s="31" t="s">
        <v>1362</v>
      </c>
      <c r="E736" s="57">
        <v>9</v>
      </c>
      <c r="F736" s="5">
        <v>38078</v>
      </c>
      <c r="G736" s="31" t="s">
        <v>1373</v>
      </c>
      <c r="H736" s="31">
        <v>13</v>
      </c>
      <c r="I736" s="75"/>
      <c r="J736" s="75"/>
      <c r="K736" s="75"/>
      <c r="L736" s="75"/>
      <c r="M736" s="75"/>
      <c r="N736" s="75"/>
      <c r="O736" s="75"/>
      <c r="P736" s="75"/>
      <c r="Q736" s="75"/>
      <c r="R736" s="75"/>
      <c r="S736" s="75"/>
      <c r="T736" s="75"/>
      <c r="U736" s="75"/>
      <c r="V736" s="75"/>
      <c r="W736" s="75"/>
      <c r="X736" s="75"/>
      <c r="Y736" s="75"/>
      <c r="Z736" s="75"/>
      <c r="AA736" s="75"/>
      <c r="AB736" s="75"/>
      <c r="AC736" s="75"/>
      <c r="AD736" s="75"/>
      <c r="AE736" s="75"/>
      <c r="AF736" s="75"/>
      <c r="AG736" s="75"/>
      <c r="AH736" s="75"/>
      <c r="AI736" s="75"/>
      <c r="AJ736" s="75"/>
      <c r="AK736" s="75"/>
      <c r="AL736" s="75"/>
      <c r="AM736" s="75"/>
      <c r="AN736" s="75"/>
      <c r="AO736" s="75"/>
      <c r="AP736" s="75"/>
      <c r="AQ736" s="75"/>
      <c r="AR736" s="75"/>
      <c r="AS736" s="75"/>
      <c r="AT736" s="75"/>
      <c r="AU736" s="75"/>
      <c r="AV736" s="75"/>
      <c r="AW736" s="75"/>
      <c r="AX736" s="75"/>
      <c r="AY736" s="75"/>
      <c r="AZ736" s="75"/>
      <c r="BA736" s="75"/>
      <c r="BB736" s="75"/>
      <c r="BC736" s="75"/>
      <c r="BD736" s="75"/>
      <c r="BE736" s="75"/>
      <c r="BF736" s="75"/>
      <c r="BG736" s="75"/>
      <c r="BH736" s="75"/>
      <c r="BI736" s="75"/>
      <c r="BJ736" s="75"/>
      <c r="BK736" s="75"/>
      <c r="BL736" s="75"/>
      <c r="BM736" s="75"/>
      <c r="BN736" s="75"/>
      <c r="BO736" s="75"/>
      <c r="BP736" s="75"/>
      <c r="BQ736" s="75"/>
      <c r="BR736" s="75"/>
      <c r="BS736" s="75"/>
      <c r="BT736" s="75"/>
      <c r="BU736" s="75"/>
      <c r="BV736" s="75"/>
      <c r="BW736" s="75"/>
      <c r="BX736" s="75"/>
      <c r="BY736" s="75"/>
      <c r="BZ736" s="75"/>
      <c r="CA736" s="75"/>
      <c r="CB736" s="75"/>
      <c r="CC736" s="75"/>
      <c r="CD736" s="75"/>
      <c r="CE736" s="75"/>
      <c r="CF736" s="75"/>
      <c r="CG736" s="75"/>
      <c r="CH736" s="75"/>
      <c r="CI736" s="75"/>
      <c r="CJ736" s="75"/>
      <c r="CK736" s="75"/>
      <c r="CL736" s="75"/>
      <c r="CM736" s="75"/>
      <c r="CN736" s="75"/>
      <c r="CO736" s="75"/>
      <c r="CP736" s="75"/>
      <c r="CQ736" s="75"/>
      <c r="CR736" s="75"/>
      <c r="CS736" s="75"/>
      <c r="CT736" s="75"/>
      <c r="CU736" s="75"/>
      <c r="CV736" s="75"/>
      <c r="CW736" s="75"/>
      <c r="CX736" s="75"/>
      <c r="CY736" s="75"/>
      <c r="CZ736" s="75"/>
      <c r="DA736" s="75"/>
      <c r="DB736" s="75"/>
      <c r="DC736" s="75"/>
      <c r="DD736" s="75"/>
      <c r="DE736" s="75"/>
      <c r="DF736" s="75"/>
      <c r="DG736" s="75"/>
      <c r="DH736" s="75"/>
      <c r="DI736" s="75"/>
      <c r="DJ736" s="75"/>
      <c r="DK736" s="75"/>
      <c r="DL736" s="75"/>
      <c r="DM736" s="75"/>
      <c r="DN736" s="75"/>
      <c r="DO736" s="75"/>
      <c r="DP736" s="75"/>
      <c r="DQ736" s="75"/>
      <c r="DR736" s="75"/>
      <c r="DS736" s="75"/>
      <c r="DT736" s="75"/>
      <c r="DU736" s="75"/>
      <c r="DV736" s="75"/>
      <c r="DW736" s="75"/>
      <c r="DX736" s="75"/>
      <c r="DY736" s="75"/>
      <c r="DZ736" s="75"/>
      <c r="EA736" s="75"/>
      <c r="EB736" s="75"/>
      <c r="EC736" s="75"/>
      <c r="ED736" s="75"/>
      <c r="EE736" s="75"/>
      <c r="EF736" s="75"/>
      <c r="EG736" s="75"/>
      <c r="EH736" s="75"/>
      <c r="EI736" s="75"/>
      <c r="EJ736" s="75"/>
      <c r="EK736" s="75"/>
      <c r="EL736" s="75"/>
      <c r="EM736" s="75"/>
      <c r="EN736" s="75"/>
      <c r="EO736" s="75"/>
      <c r="EP736" s="75"/>
      <c r="EQ736" s="75"/>
      <c r="ER736" s="75"/>
      <c r="ES736" s="75"/>
      <c r="ET736" s="75"/>
      <c r="EU736" s="75"/>
      <c r="EV736" s="75"/>
      <c r="EW736" s="75"/>
      <c r="EX736" s="75"/>
      <c r="EY736" s="75"/>
      <c r="EZ736" s="75"/>
      <c r="FA736" s="75"/>
      <c r="FB736" s="75"/>
      <c r="FC736" s="75"/>
      <c r="FD736" s="75"/>
      <c r="FE736" s="75"/>
      <c r="FF736" s="75"/>
      <c r="FG736" s="75"/>
      <c r="FH736" s="75"/>
      <c r="FI736" s="75"/>
      <c r="FJ736" s="75"/>
      <c r="FK736" s="75"/>
      <c r="FL736" s="75"/>
      <c r="FM736" s="75"/>
      <c r="FN736" s="75"/>
      <c r="FO736" s="75"/>
      <c r="FP736" s="75"/>
      <c r="FQ736" s="75"/>
      <c r="FR736" s="75"/>
      <c r="FS736" s="75"/>
      <c r="FT736" s="75"/>
      <c r="FU736" s="75"/>
      <c r="FV736" s="75"/>
      <c r="FW736" s="75"/>
      <c r="FX736" s="75"/>
      <c r="FY736" s="75"/>
      <c r="FZ736" s="75"/>
      <c r="GA736" s="75"/>
      <c r="GB736" s="75"/>
      <c r="GC736" s="75"/>
      <c r="GD736" s="75"/>
      <c r="GE736" s="75"/>
      <c r="GF736" s="75"/>
      <c r="GG736" s="75"/>
      <c r="GH736" s="75"/>
      <c r="GI736" s="75"/>
      <c r="GJ736" s="75"/>
      <c r="GK736" s="75"/>
      <c r="GL736" s="75"/>
      <c r="GM736" s="75"/>
      <c r="GN736" s="75"/>
      <c r="GO736" s="75"/>
      <c r="GP736" s="75"/>
      <c r="GQ736" s="75"/>
      <c r="GR736" s="75"/>
      <c r="GS736" s="75"/>
      <c r="GT736" s="75"/>
      <c r="GU736" s="75"/>
      <c r="GV736" s="75"/>
      <c r="GW736" s="75"/>
      <c r="GX736" s="75"/>
      <c r="GY736" s="75"/>
      <c r="GZ736" s="75"/>
      <c r="HA736" s="75"/>
      <c r="HB736" s="75"/>
      <c r="HC736" s="75"/>
      <c r="HD736" s="75"/>
      <c r="HE736" s="75"/>
      <c r="HF736" s="75"/>
      <c r="HG736" s="75"/>
      <c r="HH736" s="75"/>
      <c r="HI736" s="75"/>
      <c r="HJ736" s="75"/>
      <c r="HK736" s="75"/>
      <c r="HL736" s="75"/>
      <c r="HM736" s="75"/>
      <c r="HN736" s="75"/>
      <c r="HO736" s="75"/>
      <c r="HP736" s="75"/>
      <c r="HQ736" s="75"/>
      <c r="HR736" s="75"/>
      <c r="HS736" s="75"/>
      <c r="HT736" s="75"/>
      <c r="HU736" s="75"/>
      <c r="HV736" s="75"/>
      <c r="HW736" s="75"/>
      <c r="HX736" s="75"/>
      <c r="HY736" s="75"/>
    </row>
    <row r="737" spans="1:233" s="75" customFormat="1" ht="38.25" x14ac:dyDescent="0.2">
      <c r="A737" s="59"/>
      <c r="B737" s="369" t="s">
        <v>1374</v>
      </c>
      <c r="C737" s="5">
        <v>17498</v>
      </c>
      <c r="D737" s="31" t="s">
        <v>801</v>
      </c>
      <c r="E737" s="57">
        <v>30</v>
      </c>
      <c r="F737" s="5">
        <v>38092</v>
      </c>
      <c r="G737" s="31" t="s">
        <v>1375</v>
      </c>
      <c r="H737" s="31">
        <v>13</v>
      </c>
    </row>
    <row r="738" spans="1:233" s="75" customFormat="1" ht="25.5" x14ac:dyDescent="0.2">
      <c r="A738" s="59"/>
      <c r="B738" s="369" t="s">
        <v>1376</v>
      </c>
      <c r="C738" s="5">
        <v>31385</v>
      </c>
      <c r="D738" s="31" t="s">
        <v>1368</v>
      </c>
      <c r="E738" s="57">
        <v>1</v>
      </c>
      <c r="F738" s="5">
        <v>39608</v>
      </c>
      <c r="G738" s="31" t="s">
        <v>1377</v>
      </c>
      <c r="H738" s="31">
        <v>13</v>
      </c>
    </row>
    <row r="739" spans="1:233" s="75" customFormat="1" ht="38.25" x14ac:dyDescent="0.2">
      <c r="A739" s="59"/>
      <c r="B739" s="369" t="s">
        <v>1378</v>
      </c>
      <c r="C739" s="6">
        <v>27502</v>
      </c>
      <c r="D739" s="10" t="s">
        <v>1379</v>
      </c>
      <c r="E739" s="350">
        <v>8</v>
      </c>
      <c r="F739" s="6">
        <v>41513</v>
      </c>
      <c r="G739" s="10" t="s">
        <v>1380</v>
      </c>
      <c r="H739" s="10">
        <v>13</v>
      </c>
    </row>
    <row r="740" spans="1:233" s="75" customFormat="1" ht="25.5" x14ac:dyDescent="0.2">
      <c r="A740" s="59"/>
      <c r="B740" s="369" t="s">
        <v>1381</v>
      </c>
      <c r="C740" s="6">
        <v>20855</v>
      </c>
      <c r="D740" s="10" t="s">
        <v>1382</v>
      </c>
      <c r="E740" s="350">
        <v>1</v>
      </c>
      <c r="F740" s="6">
        <v>40432</v>
      </c>
      <c r="G740" s="10" t="s">
        <v>1383</v>
      </c>
      <c r="H740" s="10">
        <v>13</v>
      </c>
    </row>
    <row r="741" spans="1:233" s="75" customFormat="1" ht="25.5" x14ac:dyDescent="0.2">
      <c r="A741" s="59"/>
      <c r="B741" s="369" t="s">
        <v>1384</v>
      </c>
      <c r="C741" s="5">
        <v>30605</v>
      </c>
      <c r="D741" s="31" t="s">
        <v>1385</v>
      </c>
      <c r="E741" s="57">
        <v>1</v>
      </c>
      <c r="F741" s="5">
        <v>39237</v>
      </c>
      <c r="G741" s="31" t="s">
        <v>1386</v>
      </c>
      <c r="H741" s="31">
        <v>13</v>
      </c>
    </row>
    <row r="742" spans="1:233" s="75" customFormat="1" ht="25.5" x14ac:dyDescent="0.2">
      <c r="A742" s="59"/>
      <c r="B742" s="38" t="s">
        <v>2877</v>
      </c>
      <c r="C742" s="76">
        <v>27430</v>
      </c>
      <c r="D742" s="38" t="s">
        <v>1420</v>
      </c>
      <c r="E742" s="38">
        <v>7</v>
      </c>
      <c r="F742" s="76">
        <v>38658</v>
      </c>
      <c r="G742" s="38" t="s">
        <v>2876</v>
      </c>
      <c r="H742" s="31">
        <v>13</v>
      </c>
    </row>
    <row r="743" spans="1:233" s="75" customFormat="1" ht="25.5" x14ac:dyDescent="0.2">
      <c r="A743" s="59"/>
      <c r="B743" s="369" t="s">
        <v>1387</v>
      </c>
      <c r="C743" s="5">
        <v>30562</v>
      </c>
      <c r="D743" s="31" t="s">
        <v>1388</v>
      </c>
      <c r="E743" s="57">
        <v>5</v>
      </c>
      <c r="F743" s="5">
        <v>39243</v>
      </c>
      <c r="G743" s="31" t="s">
        <v>1389</v>
      </c>
      <c r="H743" s="31">
        <v>13</v>
      </c>
    </row>
    <row r="744" spans="1:233" s="75" customFormat="1" ht="25.5" x14ac:dyDescent="0.2">
      <c r="A744" s="59"/>
      <c r="B744" s="38" t="s">
        <v>2886</v>
      </c>
      <c r="C744" s="76">
        <v>21368</v>
      </c>
      <c r="D744" s="38" t="s">
        <v>2885</v>
      </c>
      <c r="E744" s="38">
        <v>18</v>
      </c>
      <c r="F744" s="76">
        <v>38777</v>
      </c>
      <c r="G744" s="38" t="s">
        <v>2884</v>
      </c>
      <c r="H744" s="31">
        <v>13</v>
      </c>
    </row>
    <row r="745" spans="1:233" s="75" customFormat="1" ht="25.5" x14ac:dyDescent="0.2">
      <c r="A745" s="59"/>
      <c r="B745" s="369" t="s">
        <v>1390</v>
      </c>
      <c r="C745" s="5">
        <v>29225</v>
      </c>
      <c r="D745" s="31" t="s">
        <v>1391</v>
      </c>
      <c r="E745" s="57">
        <v>10</v>
      </c>
      <c r="F745" s="5">
        <v>41351</v>
      </c>
      <c r="G745" s="31" t="s">
        <v>1392</v>
      </c>
      <c r="H745" s="31">
        <v>13</v>
      </c>
    </row>
    <row r="746" spans="1:233" s="75" customFormat="1" ht="25.5" x14ac:dyDescent="0.2">
      <c r="A746" s="59"/>
      <c r="B746" s="38" t="s">
        <v>1393</v>
      </c>
      <c r="C746" s="76">
        <v>29329</v>
      </c>
      <c r="D746" s="38" t="s">
        <v>2888</v>
      </c>
      <c r="E746" s="38">
        <v>7</v>
      </c>
      <c r="F746" s="76">
        <v>39056</v>
      </c>
      <c r="G746" s="38" t="s">
        <v>2887</v>
      </c>
      <c r="H746" s="31">
        <v>13</v>
      </c>
    </row>
    <row r="747" spans="1:233" s="75" customFormat="1" ht="38.25" x14ac:dyDescent="0.2">
      <c r="A747" s="59"/>
      <c r="B747" s="369" t="s">
        <v>1396</v>
      </c>
      <c r="C747" s="5">
        <v>30704</v>
      </c>
      <c r="D747" s="31" t="s">
        <v>1385</v>
      </c>
      <c r="E747" s="57">
        <v>2</v>
      </c>
      <c r="F747" s="5">
        <v>39155</v>
      </c>
      <c r="G747" s="31" t="s">
        <v>1397</v>
      </c>
      <c r="H747" s="31">
        <v>13</v>
      </c>
    </row>
    <row r="748" spans="1:233" s="75" customFormat="1" ht="38.25" x14ac:dyDescent="0.2">
      <c r="A748" s="59"/>
      <c r="B748" s="369" t="s">
        <v>1398</v>
      </c>
      <c r="C748" s="5">
        <v>30885</v>
      </c>
      <c r="D748" s="31" t="s">
        <v>1385</v>
      </c>
      <c r="E748" s="57">
        <v>3</v>
      </c>
      <c r="F748" s="5">
        <v>39521</v>
      </c>
      <c r="G748" s="31" t="s">
        <v>1399</v>
      </c>
      <c r="H748" s="31">
        <v>13</v>
      </c>
    </row>
    <row r="749" spans="1:233" s="80" customFormat="1" ht="25.5" x14ac:dyDescent="0.2">
      <c r="A749" s="59"/>
      <c r="B749" s="369" t="s">
        <v>1400</v>
      </c>
      <c r="C749" s="5">
        <v>31730</v>
      </c>
      <c r="D749" s="31" t="s">
        <v>1382</v>
      </c>
      <c r="E749" s="57">
        <v>2</v>
      </c>
      <c r="F749" s="5">
        <v>40077</v>
      </c>
      <c r="G749" s="31" t="s">
        <v>1401</v>
      </c>
      <c r="H749" s="31">
        <v>13</v>
      </c>
      <c r="I749" s="75"/>
      <c r="J749" s="75"/>
      <c r="K749" s="75"/>
      <c r="L749" s="75"/>
      <c r="M749" s="75"/>
      <c r="N749" s="75"/>
      <c r="O749" s="75"/>
      <c r="P749" s="75"/>
      <c r="Q749" s="75"/>
      <c r="R749" s="75"/>
      <c r="S749" s="75"/>
      <c r="T749" s="75"/>
      <c r="U749" s="75"/>
      <c r="V749" s="75"/>
      <c r="W749" s="75"/>
      <c r="X749" s="75"/>
      <c r="Y749" s="75"/>
      <c r="Z749" s="75"/>
      <c r="AA749" s="75"/>
      <c r="AB749" s="75"/>
      <c r="AC749" s="75"/>
      <c r="AD749" s="75"/>
      <c r="AE749" s="75"/>
      <c r="AF749" s="75"/>
      <c r="AG749" s="75"/>
      <c r="AH749" s="75"/>
      <c r="AI749" s="75"/>
      <c r="AJ749" s="75"/>
      <c r="AK749" s="75"/>
      <c r="AL749" s="75"/>
      <c r="AM749" s="75"/>
      <c r="AN749" s="75"/>
      <c r="AO749" s="75"/>
      <c r="AP749" s="75"/>
      <c r="AQ749" s="75"/>
      <c r="AR749" s="75"/>
      <c r="AS749" s="75"/>
      <c r="AT749" s="75"/>
      <c r="AU749" s="75"/>
      <c r="AV749" s="75"/>
      <c r="AW749" s="75"/>
      <c r="AX749" s="75"/>
      <c r="AY749" s="75"/>
      <c r="AZ749" s="75"/>
      <c r="BA749" s="75"/>
      <c r="BB749" s="75"/>
      <c r="BC749" s="75"/>
      <c r="BD749" s="75"/>
      <c r="BE749" s="75"/>
      <c r="BF749" s="75"/>
      <c r="BG749" s="75"/>
      <c r="BH749" s="75"/>
      <c r="BI749" s="75"/>
      <c r="BJ749" s="75"/>
      <c r="BK749" s="75"/>
      <c r="BL749" s="75"/>
      <c r="BM749" s="75"/>
      <c r="BN749" s="75"/>
      <c r="BO749" s="75"/>
      <c r="BP749" s="75"/>
      <c r="BQ749" s="75"/>
      <c r="BR749" s="75"/>
      <c r="BS749" s="75"/>
      <c r="BT749" s="75"/>
      <c r="BU749" s="75"/>
      <c r="BV749" s="75"/>
      <c r="BW749" s="75"/>
      <c r="BX749" s="75"/>
      <c r="BY749" s="75"/>
      <c r="BZ749" s="75"/>
      <c r="CA749" s="75"/>
      <c r="CB749" s="75"/>
      <c r="CC749" s="75"/>
      <c r="CD749" s="75"/>
      <c r="CE749" s="75"/>
      <c r="CF749" s="75"/>
      <c r="CG749" s="75"/>
      <c r="CH749" s="75"/>
      <c r="CI749" s="75"/>
      <c r="CJ749" s="75"/>
      <c r="CK749" s="75"/>
      <c r="CL749" s="75"/>
      <c r="CM749" s="75"/>
      <c r="CN749" s="75"/>
      <c r="CO749" s="75"/>
      <c r="CP749" s="75"/>
      <c r="CQ749" s="75"/>
      <c r="CR749" s="75"/>
      <c r="CS749" s="75"/>
      <c r="CT749" s="75"/>
      <c r="CU749" s="75"/>
      <c r="CV749" s="75"/>
      <c r="CW749" s="75"/>
      <c r="CX749" s="75"/>
      <c r="CY749" s="75"/>
      <c r="CZ749" s="75"/>
      <c r="DA749" s="75"/>
      <c r="DB749" s="75"/>
      <c r="DC749" s="75"/>
      <c r="DD749" s="75"/>
      <c r="DE749" s="75"/>
      <c r="DF749" s="75"/>
      <c r="DG749" s="75"/>
      <c r="DH749" s="75"/>
      <c r="DI749" s="75"/>
      <c r="DJ749" s="75"/>
      <c r="DK749" s="75"/>
      <c r="DL749" s="75"/>
      <c r="DM749" s="75"/>
      <c r="DN749" s="75"/>
      <c r="DO749" s="75"/>
      <c r="DP749" s="75"/>
      <c r="DQ749" s="75"/>
      <c r="DR749" s="75"/>
      <c r="DS749" s="75"/>
      <c r="DT749" s="75"/>
      <c r="DU749" s="75"/>
      <c r="DV749" s="75"/>
      <c r="DW749" s="75"/>
      <c r="DX749" s="75"/>
      <c r="DY749" s="75"/>
      <c r="DZ749" s="75"/>
      <c r="EA749" s="75"/>
      <c r="EB749" s="75"/>
      <c r="EC749" s="75"/>
      <c r="ED749" s="75"/>
      <c r="EE749" s="75"/>
      <c r="EF749" s="75"/>
      <c r="EG749" s="75"/>
      <c r="EH749" s="75"/>
      <c r="EI749" s="75"/>
      <c r="EJ749" s="75"/>
      <c r="EK749" s="75"/>
      <c r="EL749" s="75"/>
      <c r="EM749" s="75"/>
      <c r="EN749" s="75"/>
      <c r="EO749" s="75"/>
      <c r="EP749" s="75"/>
      <c r="EQ749" s="75"/>
      <c r="ER749" s="75"/>
      <c r="ES749" s="75"/>
      <c r="ET749" s="75"/>
      <c r="EU749" s="75"/>
      <c r="EV749" s="75"/>
      <c r="EW749" s="75"/>
      <c r="EX749" s="75"/>
      <c r="EY749" s="75"/>
      <c r="EZ749" s="75"/>
      <c r="FA749" s="75"/>
      <c r="FB749" s="75"/>
      <c r="FC749" s="75"/>
      <c r="FD749" s="75"/>
      <c r="FE749" s="75"/>
      <c r="FF749" s="75"/>
      <c r="FG749" s="75"/>
      <c r="FH749" s="75"/>
      <c r="FI749" s="75"/>
      <c r="FJ749" s="75"/>
      <c r="FK749" s="75"/>
      <c r="FL749" s="75"/>
      <c r="FM749" s="75"/>
      <c r="FN749" s="75"/>
      <c r="FO749" s="75"/>
      <c r="FP749" s="75"/>
      <c r="FQ749" s="75"/>
      <c r="FR749" s="75"/>
      <c r="FS749" s="75"/>
      <c r="FT749" s="75"/>
      <c r="FU749" s="75"/>
      <c r="FV749" s="75"/>
      <c r="FW749" s="75"/>
      <c r="FX749" s="75"/>
      <c r="FY749" s="75"/>
      <c r="FZ749" s="75"/>
      <c r="GA749" s="75"/>
      <c r="GB749" s="75"/>
      <c r="GC749" s="75"/>
      <c r="GD749" s="75"/>
      <c r="GE749" s="75"/>
      <c r="GF749" s="75"/>
      <c r="GG749" s="75"/>
      <c r="GH749" s="75"/>
      <c r="GI749" s="75"/>
      <c r="GJ749" s="75"/>
      <c r="GK749" s="75"/>
      <c r="GL749" s="75"/>
      <c r="GM749" s="75"/>
      <c r="GN749" s="75"/>
      <c r="GO749" s="75"/>
      <c r="GP749" s="75"/>
      <c r="GQ749" s="75"/>
      <c r="GR749" s="75"/>
      <c r="GS749" s="75"/>
      <c r="GT749" s="75"/>
      <c r="GU749" s="75"/>
      <c r="GV749" s="75"/>
      <c r="GW749" s="75"/>
      <c r="GX749" s="75"/>
      <c r="GY749" s="75"/>
      <c r="GZ749" s="75"/>
      <c r="HA749" s="75"/>
      <c r="HB749" s="75"/>
      <c r="HC749" s="75"/>
      <c r="HD749" s="75"/>
      <c r="HE749" s="75"/>
      <c r="HF749" s="75"/>
      <c r="HG749" s="75"/>
      <c r="HH749" s="75"/>
      <c r="HI749" s="75"/>
      <c r="HJ749" s="75"/>
      <c r="HK749" s="75"/>
      <c r="HL749" s="75"/>
      <c r="HM749" s="75"/>
      <c r="HN749" s="75"/>
      <c r="HO749" s="75"/>
      <c r="HP749" s="75"/>
      <c r="HQ749" s="75"/>
      <c r="HR749" s="75"/>
      <c r="HS749" s="75"/>
      <c r="HT749" s="75"/>
      <c r="HU749" s="75"/>
      <c r="HV749" s="75"/>
      <c r="HW749" s="75"/>
      <c r="HX749" s="75"/>
      <c r="HY749" s="75"/>
    </row>
    <row r="750" spans="1:233" s="75" customFormat="1" ht="25.5" x14ac:dyDescent="0.2">
      <c r="A750" s="59"/>
      <c r="B750" s="369" t="s">
        <v>1402</v>
      </c>
      <c r="C750" s="5">
        <v>30698</v>
      </c>
      <c r="D750" s="31" t="s">
        <v>1403</v>
      </c>
      <c r="E750" s="57">
        <v>0</v>
      </c>
      <c r="F750" s="5">
        <v>39905</v>
      </c>
      <c r="G750" s="31" t="s">
        <v>1404</v>
      </c>
      <c r="H750" s="31">
        <v>13</v>
      </c>
    </row>
    <row r="751" spans="1:233" s="75" customFormat="1" ht="25.5" x14ac:dyDescent="0.2">
      <c r="A751" s="59"/>
      <c r="B751" s="369" t="s">
        <v>1405</v>
      </c>
      <c r="C751" s="5">
        <v>31871</v>
      </c>
      <c r="D751" s="31" t="s">
        <v>1406</v>
      </c>
      <c r="E751" s="57">
        <v>0</v>
      </c>
      <c r="F751" s="5">
        <v>40516</v>
      </c>
      <c r="G751" s="31" t="s">
        <v>1395</v>
      </c>
      <c r="H751" s="31">
        <v>13</v>
      </c>
    </row>
    <row r="752" spans="1:233" s="75" customFormat="1" ht="38.25" x14ac:dyDescent="0.2">
      <c r="A752" s="59"/>
      <c r="B752" s="38" t="s">
        <v>1407</v>
      </c>
      <c r="C752" s="76">
        <v>30412</v>
      </c>
      <c r="D752" s="38" t="s">
        <v>1388</v>
      </c>
      <c r="E752" s="38">
        <v>5</v>
      </c>
      <c r="F752" s="76">
        <v>40533</v>
      </c>
      <c r="G752" s="38" t="s">
        <v>2889</v>
      </c>
      <c r="H752" s="31">
        <v>13</v>
      </c>
    </row>
    <row r="753" spans="1:233" s="75" customFormat="1" ht="25.5" x14ac:dyDescent="0.2">
      <c r="A753" s="59"/>
      <c r="B753" s="38" t="s">
        <v>1408</v>
      </c>
      <c r="C753" s="76">
        <v>31866</v>
      </c>
      <c r="D753" s="38" t="s">
        <v>2891</v>
      </c>
      <c r="E753" s="38">
        <v>3</v>
      </c>
      <c r="F753" s="76">
        <v>41246</v>
      </c>
      <c r="G753" s="38" t="s">
        <v>2890</v>
      </c>
      <c r="H753" s="31">
        <v>13</v>
      </c>
    </row>
    <row r="754" spans="1:233" s="75" customFormat="1" ht="38.25" x14ac:dyDescent="0.2">
      <c r="A754" s="59"/>
      <c r="B754" s="369" t="s">
        <v>1409</v>
      </c>
      <c r="C754" s="5">
        <v>30353</v>
      </c>
      <c r="D754" s="31" t="s">
        <v>1410</v>
      </c>
      <c r="E754" s="57">
        <v>5</v>
      </c>
      <c r="F754" s="5">
        <v>40270</v>
      </c>
      <c r="G754" s="31" t="s">
        <v>277</v>
      </c>
      <c r="H754" s="31">
        <v>13</v>
      </c>
    </row>
    <row r="755" spans="1:233" s="75" customFormat="1" ht="25.5" x14ac:dyDescent="0.2">
      <c r="A755" s="59"/>
      <c r="B755" s="38" t="s">
        <v>1411</v>
      </c>
      <c r="C755" s="76">
        <v>32345</v>
      </c>
      <c r="D755" s="38" t="s">
        <v>1291</v>
      </c>
      <c r="E755" s="38">
        <v>1</v>
      </c>
      <c r="F755" s="76">
        <v>41250</v>
      </c>
      <c r="G755" s="38" t="s">
        <v>2892</v>
      </c>
      <c r="H755" s="31">
        <v>13</v>
      </c>
    </row>
    <row r="756" spans="1:233" s="75" customFormat="1" ht="25.5" x14ac:dyDescent="0.2">
      <c r="A756" s="59"/>
      <c r="B756" s="369" t="s">
        <v>1412</v>
      </c>
      <c r="C756" s="5">
        <v>29622</v>
      </c>
      <c r="D756" s="31" t="s">
        <v>1394</v>
      </c>
      <c r="E756" s="57">
        <v>2</v>
      </c>
      <c r="F756" s="5">
        <v>40596</v>
      </c>
      <c r="G756" s="31" t="s">
        <v>302</v>
      </c>
      <c r="H756" s="31">
        <v>13</v>
      </c>
    </row>
    <row r="757" spans="1:233" s="75" customFormat="1" ht="25.5" x14ac:dyDescent="0.2">
      <c r="A757" s="59"/>
      <c r="B757" s="369" t="s">
        <v>1413</v>
      </c>
      <c r="C757" s="5">
        <v>22415</v>
      </c>
      <c r="D757" s="31" t="s">
        <v>1414</v>
      </c>
      <c r="E757" s="57">
        <v>2</v>
      </c>
      <c r="F757" s="5">
        <v>40613</v>
      </c>
      <c r="G757" s="31" t="s">
        <v>302</v>
      </c>
      <c r="H757" s="31">
        <v>13</v>
      </c>
    </row>
    <row r="758" spans="1:233" s="75" customFormat="1" ht="38.25" x14ac:dyDescent="0.2">
      <c r="A758" s="59"/>
      <c r="B758" s="369" t="s">
        <v>1415</v>
      </c>
      <c r="C758" s="5">
        <v>30586</v>
      </c>
      <c r="D758" s="31" t="s">
        <v>1416</v>
      </c>
      <c r="E758" s="57">
        <v>0</v>
      </c>
      <c r="F758" s="5">
        <v>41250</v>
      </c>
      <c r="G758" s="31" t="s">
        <v>1078</v>
      </c>
      <c r="H758" s="31">
        <v>13</v>
      </c>
    </row>
    <row r="759" spans="1:233" s="75" customFormat="1" ht="38.25" x14ac:dyDescent="0.2">
      <c r="A759" s="11"/>
      <c r="B759" s="369" t="s">
        <v>1417</v>
      </c>
      <c r="C759" s="279">
        <v>29756</v>
      </c>
      <c r="D759" s="10" t="s">
        <v>1394</v>
      </c>
      <c r="E759" s="4">
        <v>4</v>
      </c>
      <c r="F759" s="279">
        <v>39910</v>
      </c>
      <c r="G759" s="10" t="s">
        <v>1418</v>
      </c>
      <c r="H759" s="10">
        <v>13</v>
      </c>
    </row>
    <row r="760" spans="1:233" s="75" customFormat="1" ht="38.25" x14ac:dyDescent="0.2">
      <c r="A760" s="60"/>
      <c r="B760" s="38" t="s">
        <v>1419</v>
      </c>
      <c r="C760" s="76">
        <v>31214</v>
      </c>
      <c r="D760" s="38" t="s">
        <v>2894</v>
      </c>
      <c r="E760" s="38">
        <v>3</v>
      </c>
      <c r="F760" s="76">
        <v>40220</v>
      </c>
      <c r="G760" s="38" t="s">
        <v>2893</v>
      </c>
      <c r="H760" s="10">
        <v>13</v>
      </c>
      <c r="I760" s="120"/>
      <c r="J760" s="120"/>
      <c r="K760" s="120"/>
      <c r="L760" s="120"/>
      <c r="M760" s="120"/>
      <c r="N760" s="120"/>
      <c r="O760" s="120"/>
      <c r="P760" s="120"/>
      <c r="Q760" s="120"/>
      <c r="R760" s="120"/>
      <c r="S760" s="120"/>
      <c r="T760" s="120"/>
      <c r="U760" s="120"/>
      <c r="V760" s="120"/>
      <c r="W760" s="120"/>
      <c r="X760" s="120"/>
      <c r="Y760" s="120"/>
      <c r="Z760" s="120"/>
      <c r="AA760" s="120"/>
      <c r="AB760" s="120"/>
      <c r="AC760" s="120"/>
      <c r="AD760" s="120"/>
      <c r="AE760" s="120"/>
      <c r="AF760" s="120"/>
      <c r="AG760" s="120"/>
      <c r="AH760" s="120"/>
      <c r="AI760" s="120"/>
      <c r="AJ760" s="120"/>
      <c r="AK760" s="120"/>
      <c r="AL760" s="120"/>
      <c r="AM760" s="120"/>
      <c r="AN760" s="120"/>
      <c r="AO760" s="120"/>
      <c r="AP760" s="120"/>
      <c r="AQ760" s="120"/>
      <c r="AR760" s="120"/>
      <c r="AS760" s="120"/>
      <c r="AT760" s="120"/>
      <c r="AU760" s="120"/>
      <c r="AV760" s="120"/>
      <c r="AW760" s="120"/>
      <c r="AX760" s="120"/>
      <c r="AY760" s="120"/>
      <c r="AZ760" s="120"/>
      <c r="BA760" s="120"/>
      <c r="BB760" s="120"/>
      <c r="BC760" s="120"/>
      <c r="BD760" s="120"/>
      <c r="BE760" s="120"/>
      <c r="BF760" s="120"/>
      <c r="BG760" s="120"/>
      <c r="BH760" s="120"/>
      <c r="BI760" s="120"/>
      <c r="BJ760" s="120"/>
      <c r="BK760" s="120"/>
      <c r="BL760" s="120"/>
      <c r="BM760" s="120"/>
      <c r="BN760" s="120"/>
      <c r="BO760" s="120"/>
      <c r="BP760" s="120"/>
      <c r="BQ760" s="120"/>
      <c r="BR760" s="120"/>
      <c r="BS760" s="120"/>
      <c r="BT760" s="120"/>
      <c r="BU760" s="120"/>
      <c r="BV760" s="120"/>
      <c r="BW760" s="120"/>
      <c r="BX760" s="120"/>
      <c r="BY760" s="120"/>
      <c r="BZ760" s="120"/>
      <c r="CA760" s="120"/>
      <c r="CB760" s="120"/>
      <c r="CC760" s="120"/>
      <c r="CD760" s="120"/>
      <c r="CE760" s="120"/>
      <c r="CF760" s="120"/>
      <c r="CG760" s="120"/>
      <c r="CH760" s="120"/>
      <c r="CI760" s="120"/>
      <c r="CJ760" s="120"/>
      <c r="CK760" s="120"/>
      <c r="CL760" s="120"/>
      <c r="CM760" s="120"/>
      <c r="CN760" s="120"/>
      <c r="CO760" s="120"/>
      <c r="CP760" s="120"/>
      <c r="CQ760" s="120"/>
      <c r="CR760" s="120"/>
      <c r="CS760" s="120"/>
      <c r="CT760" s="120"/>
      <c r="CU760" s="120"/>
      <c r="CV760" s="120"/>
      <c r="CW760" s="120"/>
      <c r="CX760" s="120"/>
      <c r="CY760" s="120"/>
      <c r="CZ760" s="120"/>
      <c r="DA760" s="120"/>
      <c r="DB760" s="120"/>
      <c r="DC760" s="120"/>
      <c r="DD760" s="120"/>
      <c r="DE760" s="120"/>
      <c r="DF760" s="120"/>
      <c r="DG760" s="120"/>
      <c r="DH760" s="120"/>
      <c r="DI760" s="120"/>
      <c r="DJ760" s="120"/>
      <c r="DK760" s="120"/>
      <c r="DL760" s="120"/>
      <c r="DM760" s="120"/>
      <c r="DN760" s="120"/>
      <c r="DO760" s="120"/>
      <c r="DP760" s="120"/>
      <c r="DQ760" s="120"/>
      <c r="DR760" s="120"/>
      <c r="DS760" s="120"/>
      <c r="DT760" s="120"/>
      <c r="DU760" s="120"/>
      <c r="DV760" s="120"/>
      <c r="DW760" s="120"/>
      <c r="DX760" s="120"/>
      <c r="DY760" s="120"/>
      <c r="DZ760" s="120"/>
      <c r="EA760" s="120"/>
      <c r="EB760" s="120"/>
      <c r="EC760" s="120"/>
      <c r="ED760" s="120"/>
      <c r="EE760" s="120"/>
      <c r="EF760" s="120"/>
      <c r="EG760" s="120"/>
      <c r="EH760" s="120"/>
      <c r="EI760" s="120"/>
      <c r="EJ760" s="120"/>
      <c r="EK760" s="120"/>
      <c r="EL760" s="120"/>
      <c r="EM760" s="120"/>
      <c r="EN760" s="120"/>
      <c r="EO760" s="120"/>
      <c r="EP760" s="120"/>
      <c r="EQ760" s="120"/>
      <c r="ER760" s="120"/>
      <c r="ES760" s="120"/>
      <c r="ET760" s="120"/>
      <c r="EU760" s="120"/>
      <c r="EV760" s="120"/>
      <c r="EW760" s="120"/>
      <c r="EX760" s="120"/>
      <c r="EY760" s="120"/>
      <c r="EZ760" s="120"/>
      <c r="FA760" s="120"/>
      <c r="FB760" s="120"/>
      <c r="FC760" s="120"/>
      <c r="FD760" s="120"/>
      <c r="FE760" s="120"/>
      <c r="FF760" s="120"/>
      <c r="FG760" s="120"/>
      <c r="FH760" s="120"/>
      <c r="FI760" s="120"/>
      <c r="FJ760" s="120"/>
      <c r="FK760" s="120"/>
      <c r="FL760" s="120"/>
      <c r="FM760" s="120"/>
      <c r="FN760" s="120"/>
      <c r="FO760" s="120"/>
      <c r="FP760" s="120"/>
      <c r="FQ760" s="120"/>
      <c r="FR760" s="120"/>
      <c r="FS760" s="120"/>
      <c r="FT760" s="120"/>
      <c r="FU760" s="120"/>
      <c r="FV760" s="120"/>
      <c r="FW760" s="120"/>
      <c r="FX760" s="120"/>
      <c r="FY760" s="120"/>
      <c r="FZ760" s="120"/>
      <c r="GA760" s="120"/>
      <c r="GB760" s="120"/>
      <c r="GC760" s="120"/>
      <c r="GD760" s="120"/>
      <c r="GE760" s="120"/>
      <c r="GF760" s="120"/>
      <c r="GG760" s="120"/>
      <c r="GH760" s="120"/>
      <c r="GI760" s="120"/>
      <c r="GJ760" s="120"/>
      <c r="GK760" s="120"/>
      <c r="GL760" s="120"/>
      <c r="GM760" s="120"/>
      <c r="GN760" s="120"/>
      <c r="GO760" s="120"/>
      <c r="GP760" s="120"/>
      <c r="GQ760" s="120"/>
      <c r="GR760" s="120"/>
      <c r="GS760" s="120"/>
      <c r="GT760" s="120"/>
      <c r="GU760" s="120"/>
      <c r="GV760" s="120"/>
      <c r="GW760" s="120"/>
      <c r="GX760" s="120"/>
      <c r="GY760" s="120"/>
      <c r="GZ760" s="120"/>
      <c r="HA760" s="120"/>
      <c r="HB760" s="120"/>
      <c r="HC760" s="120"/>
      <c r="HD760" s="120"/>
      <c r="HE760" s="120"/>
      <c r="HF760" s="120"/>
      <c r="HG760" s="120"/>
      <c r="HH760" s="120"/>
      <c r="HI760" s="120"/>
      <c r="HJ760" s="120"/>
      <c r="HK760" s="120"/>
      <c r="HL760" s="120"/>
      <c r="HM760" s="120"/>
      <c r="HN760" s="120"/>
      <c r="HO760" s="120"/>
      <c r="HP760" s="120"/>
      <c r="HQ760" s="120"/>
      <c r="HR760" s="120"/>
      <c r="HS760" s="120"/>
      <c r="HT760" s="120"/>
      <c r="HU760" s="120"/>
      <c r="HV760" s="120"/>
      <c r="HW760" s="120"/>
      <c r="HX760" s="120"/>
      <c r="HY760" s="120"/>
    </row>
    <row r="761" spans="1:233" s="75" customFormat="1" ht="25.5" x14ac:dyDescent="0.2">
      <c r="A761" s="60"/>
      <c r="B761" s="38" t="s">
        <v>2879</v>
      </c>
      <c r="C761" s="76">
        <v>31562</v>
      </c>
      <c r="D761" s="38" t="s">
        <v>2878</v>
      </c>
      <c r="E761" s="38">
        <v>6</v>
      </c>
      <c r="F761" s="76">
        <v>40456</v>
      </c>
      <c r="G761" s="38" t="s">
        <v>1389</v>
      </c>
      <c r="H761" s="10">
        <v>13</v>
      </c>
      <c r="I761" s="77"/>
      <c r="J761" s="77"/>
      <c r="K761" s="77"/>
      <c r="L761" s="77"/>
      <c r="M761" s="77"/>
      <c r="N761" s="77"/>
      <c r="O761" s="77"/>
      <c r="P761" s="77"/>
      <c r="Q761" s="77"/>
      <c r="R761" s="77"/>
      <c r="S761" s="77"/>
      <c r="T761" s="77"/>
      <c r="U761" s="77"/>
      <c r="V761" s="77"/>
      <c r="W761" s="77"/>
      <c r="X761" s="77"/>
      <c r="Y761" s="77"/>
      <c r="Z761" s="77"/>
      <c r="AA761" s="77"/>
      <c r="AB761" s="77"/>
      <c r="AC761" s="77"/>
      <c r="AD761" s="77"/>
      <c r="AE761" s="77"/>
      <c r="AF761" s="77"/>
      <c r="AG761" s="77"/>
      <c r="AH761" s="77"/>
      <c r="AI761" s="77"/>
      <c r="AJ761" s="77"/>
      <c r="AK761" s="77"/>
      <c r="AL761" s="77"/>
      <c r="AM761" s="77"/>
      <c r="AN761" s="77"/>
      <c r="AO761" s="77"/>
      <c r="AP761" s="77"/>
      <c r="AQ761" s="77"/>
      <c r="AR761" s="77"/>
      <c r="AS761" s="77"/>
      <c r="AT761" s="77"/>
      <c r="AU761" s="77"/>
      <c r="AV761" s="77"/>
      <c r="AW761" s="77"/>
      <c r="AX761" s="77"/>
      <c r="AY761" s="77"/>
      <c r="AZ761" s="77"/>
      <c r="BA761" s="77"/>
      <c r="BB761" s="77"/>
      <c r="BC761" s="77"/>
      <c r="BD761" s="77"/>
      <c r="BE761" s="77"/>
      <c r="BF761" s="77"/>
      <c r="BG761" s="77"/>
      <c r="BH761" s="77"/>
      <c r="BI761" s="77"/>
      <c r="BJ761" s="77"/>
      <c r="BK761" s="77"/>
      <c r="BL761" s="77"/>
      <c r="BM761" s="77"/>
      <c r="BN761" s="77"/>
      <c r="BO761" s="77"/>
      <c r="BP761" s="77"/>
      <c r="BQ761" s="77"/>
      <c r="BR761" s="77"/>
      <c r="BS761" s="77"/>
      <c r="BT761" s="77"/>
      <c r="BU761" s="77"/>
      <c r="BV761" s="77"/>
      <c r="BW761" s="77"/>
      <c r="BX761" s="77"/>
      <c r="BY761" s="77"/>
      <c r="BZ761" s="77"/>
      <c r="CA761" s="77"/>
      <c r="CB761" s="77"/>
      <c r="CC761" s="77"/>
      <c r="CD761" s="77"/>
      <c r="CE761" s="77"/>
      <c r="CF761" s="77"/>
      <c r="CG761" s="77"/>
      <c r="CH761" s="77"/>
      <c r="CI761" s="77"/>
      <c r="CJ761" s="77"/>
      <c r="CK761" s="77"/>
      <c r="CL761" s="77"/>
      <c r="CM761" s="77"/>
      <c r="CN761" s="77"/>
      <c r="CO761" s="77"/>
      <c r="CP761" s="77"/>
      <c r="CQ761" s="77"/>
      <c r="CR761" s="77"/>
      <c r="CS761" s="77"/>
      <c r="CT761" s="77"/>
      <c r="CU761" s="77"/>
      <c r="CV761" s="77"/>
      <c r="CW761" s="77"/>
      <c r="CX761" s="77"/>
      <c r="CY761" s="77"/>
      <c r="CZ761" s="77"/>
      <c r="DA761" s="77"/>
      <c r="DB761" s="77"/>
      <c r="DC761" s="77"/>
      <c r="DD761" s="77"/>
      <c r="DE761" s="77"/>
      <c r="DF761" s="77"/>
      <c r="DG761" s="77"/>
      <c r="DH761" s="77"/>
      <c r="DI761" s="77"/>
      <c r="DJ761" s="77"/>
      <c r="DK761" s="77"/>
      <c r="DL761" s="77"/>
      <c r="DM761" s="77"/>
      <c r="DN761" s="77"/>
      <c r="DO761" s="77"/>
      <c r="DP761" s="77"/>
      <c r="DQ761" s="77"/>
      <c r="DR761" s="77"/>
      <c r="DS761" s="77"/>
      <c r="DT761" s="77"/>
      <c r="DU761" s="77"/>
      <c r="DV761" s="77"/>
      <c r="DW761" s="77"/>
      <c r="DX761" s="77"/>
      <c r="DY761" s="77"/>
      <c r="DZ761" s="77"/>
      <c r="EA761" s="77"/>
      <c r="EB761" s="77"/>
      <c r="EC761" s="77"/>
      <c r="ED761" s="77"/>
      <c r="EE761" s="77"/>
      <c r="EF761" s="77"/>
      <c r="EG761" s="77"/>
      <c r="EH761" s="77"/>
      <c r="EI761" s="77"/>
      <c r="EJ761" s="77"/>
      <c r="EK761" s="77"/>
      <c r="EL761" s="77"/>
      <c r="EM761" s="77"/>
      <c r="EN761" s="77"/>
      <c r="EO761" s="77"/>
      <c r="EP761" s="77"/>
      <c r="EQ761" s="77"/>
      <c r="ER761" s="77"/>
      <c r="ES761" s="77"/>
      <c r="ET761" s="77"/>
      <c r="EU761" s="77"/>
      <c r="EV761" s="77"/>
      <c r="EW761" s="77"/>
      <c r="EX761" s="77"/>
      <c r="EY761" s="77"/>
      <c r="EZ761" s="77"/>
      <c r="FA761" s="77"/>
      <c r="FB761" s="77"/>
      <c r="FC761" s="77"/>
      <c r="FD761" s="77"/>
      <c r="FE761" s="77"/>
      <c r="FF761" s="77"/>
      <c r="FG761" s="77"/>
      <c r="FH761" s="77"/>
      <c r="FI761" s="77"/>
      <c r="FJ761" s="77"/>
      <c r="FK761" s="77"/>
      <c r="FL761" s="77"/>
      <c r="FM761" s="77"/>
      <c r="FN761" s="77"/>
      <c r="FO761" s="77"/>
      <c r="FP761" s="77"/>
      <c r="FQ761" s="77"/>
      <c r="FR761" s="77"/>
      <c r="FS761" s="77"/>
      <c r="FT761" s="77"/>
      <c r="FU761" s="77"/>
      <c r="FV761" s="77"/>
      <c r="FW761" s="77"/>
      <c r="FX761" s="77"/>
      <c r="FY761" s="77"/>
      <c r="FZ761" s="77"/>
      <c r="GA761" s="77"/>
      <c r="GB761" s="77"/>
      <c r="GC761" s="77"/>
      <c r="GD761" s="77"/>
      <c r="GE761" s="77"/>
      <c r="GF761" s="77"/>
      <c r="GG761" s="77"/>
      <c r="GH761" s="77"/>
      <c r="GI761" s="77"/>
      <c r="GJ761" s="77"/>
      <c r="GK761" s="77"/>
      <c r="GL761" s="77"/>
      <c r="GM761" s="77"/>
      <c r="GN761" s="77"/>
      <c r="GO761" s="77"/>
      <c r="GP761" s="77"/>
      <c r="GQ761" s="77"/>
      <c r="GR761" s="77"/>
      <c r="GS761" s="77"/>
      <c r="GT761" s="77"/>
      <c r="GU761" s="77"/>
      <c r="GV761" s="77"/>
      <c r="GW761" s="77"/>
      <c r="GX761" s="77"/>
      <c r="GY761" s="77"/>
      <c r="GZ761" s="77"/>
      <c r="HA761" s="77"/>
      <c r="HB761" s="77"/>
      <c r="HC761" s="77"/>
      <c r="HD761" s="77"/>
      <c r="HE761" s="77"/>
      <c r="HF761" s="77"/>
      <c r="HG761" s="77"/>
      <c r="HH761" s="77"/>
      <c r="HI761" s="77"/>
      <c r="HJ761" s="77"/>
      <c r="HK761" s="77"/>
      <c r="HL761" s="77"/>
      <c r="HM761" s="77"/>
      <c r="HN761" s="77"/>
      <c r="HO761" s="77"/>
      <c r="HP761" s="77"/>
      <c r="HQ761" s="77"/>
      <c r="HR761" s="77"/>
      <c r="HS761" s="77"/>
      <c r="HT761" s="77"/>
      <c r="HU761" s="77"/>
      <c r="HV761" s="77"/>
      <c r="HW761" s="77"/>
      <c r="HX761" s="77"/>
      <c r="HY761" s="77"/>
    </row>
    <row r="762" spans="1:233" s="75" customFormat="1" ht="25.5" x14ac:dyDescent="0.2">
      <c r="A762" s="60"/>
      <c r="B762" s="38" t="s">
        <v>2883</v>
      </c>
      <c r="C762" s="76">
        <v>29046</v>
      </c>
      <c r="D762" s="38" t="s">
        <v>1420</v>
      </c>
      <c r="E762" s="38">
        <v>9</v>
      </c>
      <c r="F762" s="76">
        <v>41611</v>
      </c>
      <c r="G762" s="38" t="s">
        <v>2882</v>
      </c>
      <c r="H762" s="10">
        <v>13</v>
      </c>
      <c r="I762" s="77"/>
      <c r="J762" s="77"/>
      <c r="K762" s="77"/>
      <c r="L762" s="77"/>
      <c r="M762" s="77"/>
      <c r="N762" s="77"/>
      <c r="O762" s="77"/>
      <c r="P762" s="77"/>
      <c r="Q762" s="77"/>
      <c r="R762" s="77"/>
      <c r="S762" s="77"/>
      <c r="T762" s="77"/>
      <c r="U762" s="77"/>
      <c r="V762" s="77"/>
      <c r="W762" s="77"/>
      <c r="X762" s="77"/>
      <c r="Y762" s="77"/>
      <c r="Z762" s="77"/>
      <c r="AA762" s="77"/>
      <c r="AB762" s="77"/>
      <c r="AC762" s="77"/>
      <c r="AD762" s="77"/>
      <c r="AE762" s="77"/>
      <c r="AF762" s="77"/>
      <c r="AG762" s="77"/>
      <c r="AH762" s="77"/>
      <c r="AI762" s="77"/>
      <c r="AJ762" s="77"/>
      <c r="AK762" s="77"/>
      <c r="AL762" s="77"/>
      <c r="AM762" s="77"/>
      <c r="AN762" s="77"/>
      <c r="AO762" s="77"/>
      <c r="AP762" s="77"/>
      <c r="AQ762" s="77"/>
      <c r="AR762" s="77"/>
      <c r="AS762" s="77"/>
      <c r="AT762" s="77"/>
      <c r="AU762" s="77"/>
      <c r="AV762" s="77"/>
      <c r="AW762" s="77"/>
      <c r="AX762" s="77"/>
      <c r="AY762" s="77"/>
      <c r="AZ762" s="77"/>
      <c r="BA762" s="77"/>
      <c r="BB762" s="77"/>
      <c r="BC762" s="77"/>
      <c r="BD762" s="77"/>
      <c r="BE762" s="77"/>
      <c r="BF762" s="77"/>
      <c r="BG762" s="77"/>
      <c r="BH762" s="77"/>
      <c r="BI762" s="77"/>
      <c r="BJ762" s="77"/>
      <c r="BK762" s="77"/>
      <c r="BL762" s="77"/>
      <c r="BM762" s="77"/>
      <c r="BN762" s="77"/>
      <c r="BO762" s="77"/>
      <c r="BP762" s="77"/>
      <c r="BQ762" s="77"/>
      <c r="BR762" s="77"/>
      <c r="BS762" s="77"/>
      <c r="BT762" s="77"/>
      <c r="BU762" s="77"/>
      <c r="BV762" s="77"/>
      <c r="BW762" s="77"/>
      <c r="BX762" s="77"/>
      <c r="BY762" s="77"/>
      <c r="BZ762" s="77"/>
      <c r="CA762" s="77"/>
      <c r="CB762" s="77"/>
      <c r="CC762" s="77"/>
      <c r="CD762" s="77"/>
      <c r="CE762" s="77"/>
      <c r="CF762" s="77"/>
      <c r="CG762" s="77"/>
      <c r="CH762" s="77"/>
      <c r="CI762" s="77"/>
      <c r="CJ762" s="77"/>
      <c r="CK762" s="77"/>
      <c r="CL762" s="77"/>
      <c r="CM762" s="77"/>
      <c r="CN762" s="77"/>
      <c r="CO762" s="77"/>
      <c r="CP762" s="77"/>
      <c r="CQ762" s="77"/>
      <c r="CR762" s="77"/>
      <c r="CS762" s="77"/>
      <c r="CT762" s="77"/>
      <c r="CU762" s="77"/>
      <c r="CV762" s="77"/>
      <c r="CW762" s="77"/>
      <c r="CX762" s="77"/>
      <c r="CY762" s="77"/>
      <c r="CZ762" s="77"/>
      <c r="DA762" s="77"/>
      <c r="DB762" s="77"/>
      <c r="DC762" s="77"/>
      <c r="DD762" s="77"/>
      <c r="DE762" s="77"/>
      <c r="DF762" s="77"/>
      <c r="DG762" s="77"/>
      <c r="DH762" s="77"/>
      <c r="DI762" s="77"/>
      <c r="DJ762" s="77"/>
      <c r="DK762" s="77"/>
      <c r="DL762" s="77"/>
      <c r="DM762" s="77"/>
      <c r="DN762" s="77"/>
      <c r="DO762" s="77"/>
      <c r="DP762" s="77"/>
      <c r="DQ762" s="77"/>
      <c r="DR762" s="77"/>
      <c r="DS762" s="77"/>
      <c r="DT762" s="77"/>
      <c r="DU762" s="77"/>
      <c r="DV762" s="77"/>
      <c r="DW762" s="77"/>
      <c r="DX762" s="77"/>
      <c r="DY762" s="77"/>
      <c r="DZ762" s="77"/>
      <c r="EA762" s="77"/>
      <c r="EB762" s="77"/>
      <c r="EC762" s="77"/>
      <c r="ED762" s="77"/>
      <c r="EE762" s="77"/>
      <c r="EF762" s="77"/>
      <c r="EG762" s="77"/>
      <c r="EH762" s="77"/>
      <c r="EI762" s="77"/>
      <c r="EJ762" s="77"/>
      <c r="EK762" s="77"/>
      <c r="EL762" s="77"/>
      <c r="EM762" s="77"/>
      <c r="EN762" s="77"/>
      <c r="EO762" s="77"/>
      <c r="EP762" s="77"/>
      <c r="EQ762" s="77"/>
      <c r="ER762" s="77"/>
      <c r="ES762" s="77"/>
      <c r="ET762" s="77"/>
      <c r="EU762" s="77"/>
      <c r="EV762" s="77"/>
      <c r="EW762" s="77"/>
      <c r="EX762" s="77"/>
      <c r="EY762" s="77"/>
      <c r="EZ762" s="77"/>
      <c r="FA762" s="77"/>
      <c r="FB762" s="77"/>
      <c r="FC762" s="77"/>
      <c r="FD762" s="77"/>
      <c r="FE762" s="77"/>
      <c r="FF762" s="77"/>
      <c r="FG762" s="77"/>
      <c r="FH762" s="77"/>
      <c r="FI762" s="77"/>
      <c r="FJ762" s="77"/>
      <c r="FK762" s="77"/>
      <c r="FL762" s="77"/>
      <c r="FM762" s="77"/>
      <c r="FN762" s="77"/>
      <c r="FO762" s="77"/>
      <c r="FP762" s="77"/>
      <c r="FQ762" s="77"/>
      <c r="FR762" s="77"/>
      <c r="FS762" s="77"/>
      <c r="FT762" s="77"/>
      <c r="FU762" s="77"/>
      <c r="FV762" s="77"/>
      <c r="FW762" s="77"/>
      <c r="FX762" s="77"/>
      <c r="FY762" s="77"/>
      <c r="FZ762" s="77"/>
      <c r="GA762" s="77"/>
      <c r="GB762" s="77"/>
      <c r="GC762" s="77"/>
      <c r="GD762" s="77"/>
      <c r="GE762" s="77"/>
      <c r="GF762" s="77"/>
      <c r="GG762" s="77"/>
      <c r="GH762" s="77"/>
      <c r="GI762" s="77"/>
      <c r="GJ762" s="77"/>
      <c r="GK762" s="77"/>
      <c r="GL762" s="77"/>
      <c r="GM762" s="77"/>
      <c r="GN762" s="77"/>
      <c r="GO762" s="77"/>
      <c r="GP762" s="77"/>
      <c r="GQ762" s="77"/>
      <c r="GR762" s="77"/>
      <c r="GS762" s="77"/>
      <c r="GT762" s="77"/>
      <c r="GU762" s="77"/>
      <c r="GV762" s="77"/>
      <c r="GW762" s="77"/>
      <c r="GX762" s="77"/>
      <c r="GY762" s="77"/>
      <c r="GZ762" s="77"/>
      <c r="HA762" s="77"/>
      <c r="HB762" s="77"/>
      <c r="HC762" s="77"/>
      <c r="HD762" s="77"/>
      <c r="HE762" s="77"/>
      <c r="HF762" s="77"/>
      <c r="HG762" s="77"/>
      <c r="HH762" s="77"/>
      <c r="HI762" s="77"/>
      <c r="HJ762" s="77"/>
      <c r="HK762" s="77"/>
      <c r="HL762" s="77"/>
      <c r="HM762" s="77"/>
      <c r="HN762" s="77"/>
      <c r="HO762" s="77"/>
      <c r="HP762" s="77"/>
      <c r="HQ762" s="77"/>
      <c r="HR762" s="77"/>
      <c r="HS762" s="77"/>
      <c r="HT762" s="77"/>
      <c r="HU762" s="77"/>
      <c r="HV762" s="77"/>
      <c r="HW762" s="77"/>
      <c r="HX762" s="77"/>
      <c r="HY762" s="77"/>
    </row>
    <row r="763" spans="1:233" s="75" customFormat="1" ht="25.5" x14ac:dyDescent="0.2">
      <c r="A763" s="60"/>
      <c r="B763" s="38" t="s">
        <v>2881</v>
      </c>
      <c r="C763" s="76">
        <v>32336</v>
      </c>
      <c r="D763" s="38" t="s">
        <v>1291</v>
      </c>
      <c r="E763" s="38">
        <v>2</v>
      </c>
      <c r="F763" s="76">
        <v>41331</v>
      </c>
      <c r="G763" s="38" t="s">
        <v>2880</v>
      </c>
      <c r="H763" s="10">
        <v>13</v>
      </c>
      <c r="I763" s="77"/>
      <c r="J763" s="77"/>
      <c r="K763" s="77"/>
      <c r="L763" s="77"/>
      <c r="M763" s="77"/>
      <c r="N763" s="77"/>
      <c r="O763" s="77"/>
      <c r="P763" s="77"/>
      <c r="Q763" s="77"/>
      <c r="R763" s="77"/>
      <c r="S763" s="77"/>
      <c r="T763" s="77"/>
      <c r="U763" s="77"/>
      <c r="V763" s="77"/>
      <c r="W763" s="77"/>
      <c r="X763" s="77"/>
      <c r="Y763" s="77"/>
      <c r="Z763" s="77"/>
      <c r="AA763" s="77"/>
      <c r="AB763" s="77"/>
      <c r="AC763" s="77"/>
      <c r="AD763" s="77"/>
      <c r="AE763" s="77"/>
      <c r="AF763" s="77"/>
      <c r="AG763" s="77"/>
      <c r="AH763" s="77"/>
      <c r="AI763" s="77"/>
      <c r="AJ763" s="77"/>
      <c r="AK763" s="77"/>
      <c r="AL763" s="77"/>
      <c r="AM763" s="77"/>
      <c r="AN763" s="77"/>
      <c r="AO763" s="77"/>
      <c r="AP763" s="77"/>
      <c r="AQ763" s="77"/>
      <c r="AR763" s="77"/>
      <c r="AS763" s="77"/>
      <c r="AT763" s="77"/>
      <c r="AU763" s="77"/>
      <c r="AV763" s="77"/>
      <c r="AW763" s="77"/>
      <c r="AX763" s="77"/>
      <c r="AY763" s="77"/>
      <c r="AZ763" s="77"/>
      <c r="BA763" s="77"/>
      <c r="BB763" s="77"/>
      <c r="BC763" s="77"/>
      <c r="BD763" s="77"/>
      <c r="BE763" s="77"/>
      <c r="BF763" s="77"/>
      <c r="BG763" s="77"/>
      <c r="BH763" s="77"/>
      <c r="BI763" s="77"/>
      <c r="BJ763" s="77"/>
      <c r="BK763" s="77"/>
      <c r="BL763" s="77"/>
      <c r="BM763" s="77"/>
      <c r="BN763" s="77"/>
      <c r="BO763" s="77"/>
      <c r="BP763" s="77"/>
      <c r="BQ763" s="77"/>
      <c r="BR763" s="77"/>
      <c r="BS763" s="77"/>
      <c r="BT763" s="77"/>
      <c r="BU763" s="77"/>
      <c r="BV763" s="77"/>
      <c r="BW763" s="77"/>
      <c r="BX763" s="77"/>
      <c r="BY763" s="77"/>
      <c r="BZ763" s="77"/>
      <c r="CA763" s="77"/>
      <c r="CB763" s="77"/>
      <c r="CC763" s="77"/>
      <c r="CD763" s="77"/>
      <c r="CE763" s="77"/>
      <c r="CF763" s="77"/>
      <c r="CG763" s="77"/>
      <c r="CH763" s="77"/>
      <c r="CI763" s="77"/>
      <c r="CJ763" s="77"/>
      <c r="CK763" s="77"/>
      <c r="CL763" s="77"/>
      <c r="CM763" s="77"/>
      <c r="CN763" s="77"/>
      <c r="CO763" s="77"/>
      <c r="CP763" s="77"/>
      <c r="CQ763" s="77"/>
      <c r="CR763" s="77"/>
      <c r="CS763" s="77"/>
      <c r="CT763" s="77"/>
      <c r="CU763" s="77"/>
      <c r="CV763" s="77"/>
      <c r="CW763" s="77"/>
      <c r="CX763" s="77"/>
      <c r="CY763" s="77"/>
      <c r="CZ763" s="77"/>
      <c r="DA763" s="77"/>
      <c r="DB763" s="77"/>
      <c r="DC763" s="77"/>
      <c r="DD763" s="77"/>
      <c r="DE763" s="77"/>
      <c r="DF763" s="77"/>
      <c r="DG763" s="77"/>
      <c r="DH763" s="77"/>
      <c r="DI763" s="77"/>
      <c r="DJ763" s="77"/>
      <c r="DK763" s="77"/>
      <c r="DL763" s="77"/>
      <c r="DM763" s="77"/>
      <c r="DN763" s="77"/>
      <c r="DO763" s="77"/>
      <c r="DP763" s="77"/>
      <c r="DQ763" s="77"/>
      <c r="DR763" s="77"/>
      <c r="DS763" s="77"/>
      <c r="DT763" s="77"/>
      <c r="DU763" s="77"/>
      <c r="DV763" s="77"/>
      <c r="DW763" s="77"/>
      <c r="DX763" s="77"/>
      <c r="DY763" s="77"/>
      <c r="DZ763" s="77"/>
      <c r="EA763" s="77"/>
      <c r="EB763" s="77"/>
      <c r="EC763" s="77"/>
      <c r="ED763" s="77"/>
      <c r="EE763" s="77"/>
      <c r="EF763" s="77"/>
      <c r="EG763" s="77"/>
      <c r="EH763" s="77"/>
      <c r="EI763" s="77"/>
      <c r="EJ763" s="77"/>
      <c r="EK763" s="77"/>
      <c r="EL763" s="77"/>
      <c r="EM763" s="77"/>
      <c r="EN763" s="77"/>
      <c r="EO763" s="77"/>
      <c r="EP763" s="77"/>
      <c r="EQ763" s="77"/>
      <c r="ER763" s="77"/>
      <c r="ES763" s="77"/>
      <c r="ET763" s="77"/>
      <c r="EU763" s="77"/>
      <c r="EV763" s="77"/>
      <c r="EW763" s="77"/>
      <c r="EX763" s="77"/>
      <c r="EY763" s="77"/>
      <c r="EZ763" s="77"/>
      <c r="FA763" s="77"/>
      <c r="FB763" s="77"/>
      <c r="FC763" s="77"/>
      <c r="FD763" s="77"/>
      <c r="FE763" s="77"/>
      <c r="FF763" s="77"/>
      <c r="FG763" s="77"/>
      <c r="FH763" s="77"/>
      <c r="FI763" s="77"/>
      <c r="FJ763" s="77"/>
      <c r="FK763" s="77"/>
      <c r="FL763" s="77"/>
      <c r="FM763" s="77"/>
      <c r="FN763" s="77"/>
      <c r="FO763" s="77"/>
      <c r="FP763" s="77"/>
      <c r="FQ763" s="77"/>
      <c r="FR763" s="77"/>
      <c r="FS763" s="77"/>
      <c r="FT763" s="77"/>
      <c r="FU763" s="77"/>
      <c r="FV763" s="77"/>
      <c r="FW763" s="77"/>
      <c r="FX763" s="77"/>
      <c r="FY763" s="77"/>
      <c r="FZ763" s="77"/>
      <c r="GA763" s="77"/>
      <c r="GB763" s="77"/>
      <c r="GC763" s="77"/>
      <c r="GD763" s="77"/>
      <c r="GE763" s="77"/>
      <c r="GF763" s="77"/>
      <c r="GG763" s="77"/>
      <c r="GH763" s="77"/>
      <c r="GI763" s="77"/>
      <c r="GJ763" s="77"/>
      <c r="GK763" s="77"/>
      <c r="GL763" s="77"/>
      <c r="GM763" s="77"/>
      <c r="GN763" s="77"/>
      <c r="GO763" s="77"/>
      <c r="GP763" s="77"/>
      <c r="GQ763" s="77"/>
      <c r="GR763" s="77"/>
      <c r="GS763" s="77"/>
      <c r="GT763" s="77"/>
      <c r="GU763" s="77"/>
      <c r="GV763" s="77"/>
      <c r="GW763" s="77"/>
      <c r="GX763" s="77"/>
      <c r="GY763" s="77"/>
      <c r="GZ763" s="77"/>
      <c r="HA763" s="77"/>
      <c r="HB763" s="77"/>
      <c r="HC763" s="77"/>
      <c r="HD763" s="77"/>
      <c r="HE763" s="77"/>
      <c r="HF763" s="77"/>
      <c r="HG763" s="77"/>
      <c r="HH763" s="77"/>
      <c r="HI763" s="77"/>
      <c r="HJ763" s="77"/>
      <c r="HK763" s="77"/>
      <c r="HL763" s="77"/>
      <c r="HM763" s="77"/>
      <c r="HN763" s="77"/>
      <c r="HO763" s="77"/>
      <c r="HP763" s="77"/>
      <c r="HQ763" s="77"/>
      <c r="HR763" s="77"/>
      <c r="HS763" s="77"/>
      <c r="HT763" s="77"/>
      <c r="HU763" s="77"/>
      <c r="HV763" s="77"/>
      <c r="HW763" s="77"/>
      <c r="HX763" s="77"/>
      <c r="HY763" s="77"/>
    </row>
    <row r="764" spans="1:233" s="75" customFormat="1" ht="38.25" x14ac:dyDescent="0.2">
      <c r="A764" s="60"/>
      <c r="B764" s="369" t="s">
        <v>1421</v>
      </c>
      <c r="C764" s="76">
        <v>29281</v>
      </c>
      <c r="D764" s="38" t="s">
        <v>1422</v>
      </c>
      <c r="E764" s="78">
        <v>0</v>
      </c>
      <c r="F764" s="76">
        <v>41331</v>
      </c>
      <c r="G764" s="38" t="s">
        <v>1423</v>
      </c>
      <c r="H764" s="10">
        <v>13</v>
      </c>
      <c r="I764" s="77"/>
      <c r="J764" s="77"/>
      <c r="K764" s="77"/>
      <c r="L764" s="77"/>
      <c r="M764" s="77"/>
      <c r="N764" s="77"/>
      <c r="O764" s="77"/>
      <c r="P764" s="77"/>
      <c r="Q764" s="77"/>
      <c r="R764" s="77"/>
      <c r="S764" s="77"/>
      <c r="T764" s="77"/>
      <c r="U764" s="77"/>
      <c r="V764" s="77"/>
      <c r="W764" s="77"/>
      <c r="X764" s="77"/>
      <c r="Y764" s="77"/>
      <c r="Z764" s="77"/>
      <c r="AA764" s="77"/>
      <c r="AB764" s="77"/>
      <c r="AC764" s="77"/>
      <c r="AD764" s="77"/>
      <c r="AE764" s="77"/>
      <c r="AF764" s="77"/>
      <c r="AG764" s="77"/>
      <c r="AH764" s="77"/>
      <c r="AI764" s="77"/>
      <c r="AJ764" s="77"/>
      <c r="AK764" s="77"/>
      <c r="AL764" s="77"/>
      <c r="AM764" s="77"/>
      <c r="AN764" s="77"/>
      <c r="AO764" s="77"/>
      <c r="AP764" s="77"/>
      <c r="AQ764" s="77"/>
      <c r="AR764" s="77"/>
      <c r="AS764" s="77"/>
      <c r="AT764" s="77"/>
      <c r="AU764" s="77"/>
      <c r="AV764" s="77"/>
      <c r="AW764" s="77"/>
      <c r="AX764" s="77"/>
      <c r="AY764" s="77"/>
      <c r="AZ764" s="77"/>
      <c r="BA764" s="77"/>
      <c r="BB764" s="77"/>
      <c r="BC764" s="77"/>
      <c r="BD764" s="77"/>
      <c r="BE764" s="77"/>
      <c r="BF764" s="77"/>
      <c r="BG764" s="77"/>
      <c r="BH764" s="77"/>
      <c r="BI764" s="77"/>
      <c r="BJ764" s="77"/>
      <c r="BK764" s="77"/>
      <c r="BL764" s="77"/>
      <c r="BM764" s="77"/>
      <c r="BN764" s="77"/>
      <c r="BO764" s="77"/>
      <c r="BP764" s="77"/>
      <c r="BQ764" s="77"/>
      <c r="BR764" s="77"/>
      <c r="BS764" s="77"/>
      <c r="BT764" s="77"/>
      <c r="BU764" s="77"/>
      <c r="BV764" s="77"/>
      <c r="BW764" s="77"/>
      <c r="BX764" s="77"/>
      <c r="BY764" s="77"/>
      <c r="BZ764" s="77"/>
      <c r="CA764" s="77"/>
      <c r="CB764" s="77"/>
      <c r="CC764" s="77"/>
      <c r="CD764" s="77"/>
      <c r="CE764" s="77"/>
      <c r="CF764" s="77"/>
      <c r="CG764" s="77"/>
      <c r="CH764" s="77"/>
      <c r="CI764" s="77"/>
      <c r="CJ764" s="77"/>
      <c r="CK764" s="77"/>
      <c r="CL764" s="77"/>
      <c r="CM764" s="77"/>
      <c r="CN764" s="77"/>
      <c r="CO764" s="77"/>
      <c r="CP764" s="77"/>
      <c r="CQ764" s="77"/>
      <c r="CR764" s="77"/>
      <c r="CS764" s="77"/>
      <c r="CT764" s="77"/>
      <c r="CU764" s="77"/>
      <c r="CV764" s="77"/>
      <c r="CW764" s="77"/>
      <c r="CX764" s="77"/>
      <c r="CY764" s="77"/>
      <c r="CZ764" s="77"/>
      <c r="DA764" s="77"/>
      <c r="DB764" s="77"/>
      <c r="DC764" s="77"/>
      <c r="DD764" s="77"/>
      <c r="DE764" s="77"/>
      <c r="DF764" s="77"/>
      <c r="DG764" s="77"/>
      <c r="DH764" s="77"/>
      <c r="DI764" s="77"/>
      <c r="DJ764" s="77"/>
      <c r="DK764" s="77"/>
      <c r="DL764" s="77"/>
      <c r="DM764" s="77"/>
      <c r="DN764" s="77"/>
      <c r="DO764" s="77"/>
      <c r="DP764" s="77"/>
      <c r="DQ764" s="77"/>
      <c r="DR764" s="77"/>
      <c r="DS764" s="77"/>
      <c r="DT764" s="77"/>
      <c r="DU764" s="77"/>
      <c r="DV764" s="77"/>
      <c r="DW764" s="77"/>
      <c r="DX764" s="77"/>
      <c r="DY764" s="77"/>
      <c r="DZ764" s="77"/>
      <c r="EA764" s="77"/>
      <c r="EB764" s="77"/>
      <c r="EC764" s="77"/>
      <c r="ED764" s="77"/>
      <c r="EE764" s="77"/>
      <c r="EF764" s="77"/>
      <c r="EG764" s="77"/>
      <c r="EH764" s="77"/>
      <c r="EI764" s="77"/>
      <c r="EJ764" s="77"/>
      <c r="EK764" s="77"/>
      <c r="EL764" s="77"/>
      <c r="EM764" s="77"/>
      <c r="EN764" s="77"/>
      <c r="EO764" s="77"/>
      <c r="EP764" s="77"/>
      <c r="EQ764" s="77"/>
      <c r="ER764" s="77"/>
      <c r="ES764" s="77"/>
      <c r="ET764" s="77"/>
      <c r="EU764" s="77"/>
      <c r="EV764" s="77"/>
      <c r="EW764" s="77"/>
      <c r="EX764" s="77"/>
      <c r="EY764" s="77"/>
      <c r="EZ764" s="77"/>
      <c r="FA764" s="77"/>
      <c r="FB764" s="77"/>
      <c r="FC764" s="77"/>
      <c r="FD764" s="77"/>
      <c r="FE764" s="77"/>
      <c r="FF764" s="77"/>
      <c r="FG764" s="77"/>
      <c r="FH764" s="77"/>
      <c r="FI764" s="77"/>
      <c r="FJ764" s="77"/>
      <c r="FK764" s="77"/>
      <c r="FL764" s="77"/>
      <c r="FM764" s="77"/>
      <c r="FN764" s="77"/>
      <c r="FO764" s="77"/>
      <c r="FP764" s="77"/>
      <c r="FQ764" s="77"/>
      <c r="FR764" s="77"/>
      <c r="FS764" s="77"/>
      <c r="FT764" s="77"/>
      <c r="FU764" s="77"/>
      <c r="FV764" s="77"/>
      <c r="FW764" s="77"/>
      <c r="FX764" s="77"/>
      <c r="FY764" s="77"/>
      <c r="FZ764" s="77"/>
      <c r="GA764" s="77"/>
      <c r="GB764" s="77"/>
      <c r="GC764" s="77"/>
      <c r="GD764" s="77"/>
      <c r="GE764" s="77"/>
      <c r="GF764" s="77"/>
      <c r="GG764" s="77"/>
      <c r="GH764" s="77"/>
      <c r="GI764" s="77"/>
      <c r="GJ764" s="77"/>
      <c r="GK764" s="77"/>
      <c r="GL764" s="77"/>
      <c r="GM764" s="77"/>
      <c r="GN764" s="77"/>
      <c r="GO764" s="77"/>
      <c r="GP764" s="77"/>
      <c r="GQ764" s="77"/>
      <c r="GR764" s="77"/>
      <c r="GS764" s="77"/>
      <c r="GT764" s="77"/>
      <c r="GU764" s="77"/>
      <c r="GV764" s="77"/>
      <c r="GW764" s="77"/>
      <c r="GX764" s="77"/>
      <c r="GY764" s="77"/>
      <c r="GZ764" s="77"/>
      <c r="HA764" s="77"/>
      <c r="HB764" s="77"/>
      <c r="HC764" s="77"/>
      <c r="HD764" s="77"/>
      <c r="HE764" s="77"/>
      <c r="HF764" s="77"/>
      <c r="HG764" s="77"/>
      <c r="HH764" s="77"/>
      <c r="HI764" s="77"/>
      <c r="HJ764" s="77"/>
      <c r="HK764" s="77"/>
      <c r="HL764" s="77"/>
      <c r="HM764" s="77"/>
      <c r="HN764" s="77"/>
      <c r="HO764" s="77"/>
      <c r="HP764" s="77"/>
      <c r="HQ764" s="77"/>
      <c r="HR764" s="77"/>
      <c r="HS764" s="77"/>
      <c r="HT764" s="77"/>
      <c r="HU764" s="77"/>
      <c r="HV764" s="77"/>
      <c r="HW764" s="77"/>
      <c r="HX764" s="77"/>
      <c r="HY764" s="77"/>
    </row>
    <row r="765" spans="1:233" s="75" customFormat="1" ht="38.25" x14ac:dyDescent="0.2">
      <c r="A765" s="60"/>
      <c r="B765" s="369" t="s">
        <v>1424</v>
      </c>
      <c r="C765" s="76">
        <v>30737</v>
      </c>
      <c r="D765" s="38" t="s">
        <v>1425</v>
      </c>
      <c r="E765" s="78">
        <v>3</v>
      </c>
      <c r="F765" s="76">
        <v>41246</v>
      </c>
      <c r="G765" s="38" t="s">
        <v>1426</v>
      </c>
      <c r="H765" s="10">
        <v>13</v>
      </c>
      <c r="I765" s="77"/>
      <c r="J765" s="77"/>
      <c r="K765" s="77"/>
      <c r="L765" s="77"/>
      <c r="M765" s="77"/>
      <c r="N765" s="77"/>
      <c r="O765" s="77"/>
      <c r="P765" s="77"/>
      <c r="Q765" s="77"/>
      <c r="R765" s="77"/>
      <c r="S765" s="77"/>
      <c r="T765" s="77"/>
      <c r="U765" s="77"/>
      <c r="V765" s="77"/>
      <c r="W765" s="77"/>
      <c r="X765" s="77"/>
      <c r="Y765" s="77"/>
      <c r="Z765" s="77"/>
      <c r="AA765" s="77"/>
      <c r="AB765" s="77"/>
      <c r="AC765" s="77"/>
      <c r="AD765" s="77"/>
      <c r="AE765" s="77"/>
      <c r="AF765" s="77"/>
      <c r="AG765" s="77"/>
      <c r="AH765" s="77"/>
      <c r="AI765" s="77"/>
      <c r="AJ765" s="77"/>
      <c r="AK765" s="77"/>
      <c r="AL765" s="77"/>
      <c r="AM765" s="77"/>
      <c r="AN765" s="77"/>
      <c r="AO765" s="77"/>
      <c r="AP765" s="77"/>
      <c r="AQ765" s="77"/>
      <c r="AR765" s="77"/>
      <c r="AS765" s="77"/>
      <c r="AT765" s="77"/>
      <c r="AU765" s="77"/>
      <c r="AV765" s="77"/>
      <c r="AW765" s="77"/>
      <c r="AX765" s="77"/>
      <c r="AY765" s="77"/>
      <c r="AZ765" s="77"/>
      <c r="BA765" s="77"/>
      <c r="BB765" s="77"/>
      <c r="BC765" s="77"/>
      <c r="BD765" s="77"/>
      <c r="BE765" s="77"/>
      <c r="BF765" s="77"/>
      <c r="BG765" s="77"/>
      <c r="BH765" s="77"/>
      <c r="BI765" s="77"/>
      <c r="BJ765" s="77"/>
      <c r="BK765" s="77"/>
      <c r="BL765" s="77"/>
      <c r="BM765" s="77"/>
      <c r="BN765" s="77"/>
      <c r="BO765" s="77"/>
      <c r="BP765" s="77"/>
      <c r="BQ765" s="77"/>
      <c r="BR765" s="77"/>
      <c r="BS765" s="77"/>
      <c r="BT765" s="77"/>
      <c r="BU765" s="77"/>
      <c r="BV765" s="77"/>
      <c r="BW765" s="77"/>
      <c r="BX765" s="77"/>
      <c r="BY765" s="77"/>
      <c r="BZ765" s="77"/>
      <c r="CA765" s="77"/>
      <c r="CB765" s="77"/>
      <c r="CC765" s="77"/>
      <c r="CD765" s="77"/>
      <c r="CE765" s="77"/>
      <c r="CF765" s="77"/>
      <c r="CG765" s="77"/>
      <c r="CH765" s="77"/>
      <c r="CI765" s="77"/>
      <c r="CJ765" s="77"/>
      <c r="CK765" s="77"/>
      <c r="CL765" s="77"/>
      <c r="CM765" s="77"/>
      <c r="CN765" s="77"/>
      <c r="CO765" s="77"/>
      <c r="CP765" s="77"/>
      <c r="CQ765" s="77"/>
      <c r="CR765" s="77"/>
      <c r="CS765" s="77"/>
      <c r="CT765" s="77"/>
      <c r="CU765" s="77"/>
      <c r="CV765" s="77"/>
      <c r="CW765" s="77"/>
      <c r="CX765" s="77"/>
      <c r="CY765" s="77"/>
      <c r="CZ765" s="77"/>
      <c r="DA765" s="77"/>
      <c r="DB765" s="77"/>
      <c r="DC765" s="77"/>
      <c r="DD765" s="77"/>
      <c r="DE765" s="77"/>
      <c r="DF765" s="77"/>
      <c r="DG765" s="77"/>
      <c r="DH765" s="77"/>
      <c r="DI765" s="77"/>
      <c r="DJ765" s="77"/>
      <c r="DK765" s="77"/>
      <c r="DL765" s="77"/>
      <c r="DM765" s="77"/>
      <c r="DN765" s="77"/>
      <c r="DO765" s="77"/>
      <c r="DP765" s="77"/>
      <c r="DQ765" s="77"/>
      <c r="DR765" s="77"/>
      <c r="DS765" s="77"/>
      <c r="DT765" s="77"/>
      <c r="DU765" s="77"/>
      <c r="DV765" s="77"/>
      <c r="DW765" s="77"/>
      <c r="DX765" s="77"/>
      <c r="DY765" s="77"/>
      <c r="DZ765" s="77"/>
      <c r="EA765" s="77"/>
      <c r="EB765" s="77"/>
      <c r="EC765" s="77"/>
      <c r="ED765" s="77"/>
      <c r="EE765" s="77"/>
      <c r="EF765" s="77"/>
      <c r="EG765" s="77"/>
      <c r="EH765" s="77"/>
      <c r="EI765" s="77"/>
      <c r="EJ765" s="77"/>
      <c r="EK765" s="77"/>
      <c r="EL765" s="77"/>
      <c r="EM765" s="77"/>
      <c r="EN765" s="77"/>
      <c r="EO765" s="77"/>
      <c r="EP765" s="77"/>
      <c r="EQ765" s="77"/>
      <c r="ER765" s="77"/>
      <c r="ES765" s="77"/>
      <c r="ET765" s="77"/>
      <c r="EU765" s="77"/>
      <c r="EV765" s="77"/>
      <c r="EW765" s="77"/>
      <c r="EX765" s="77"/>
      <c r="EY765" s="77"/>
      <c r="EZ765" s="77"/>
      <c r="FA765" s="77"/>
      <c r="FB765" s="77"/>
      <c r="FC765" s="77"/>
      <c r="FD765" s="77"/>
      <c r="FE765" s="77"/>
      <c r="FF765" s="77"/>
      <c r="FG765" s="77"/>
      <c r="FH765" s="77"/>
      <c r="FI765" s="77"/>
      <c r="FJ765" s="77"/>
      <c r="FK765" s="77"/>
      <c r="FL765" s="77"/>
      <c r="FM765" s="77"/>
      <c r="FN765" s="77"/>
      <c r="FO765" s="77"/>
      <c r="FP765" s="77"/>
      <c r="FQ765" s="77"/>
      <c r="FR765" s="77"/>
      <c r="FS765" s="77"/>
      <c r="FT765" s="77"/>
      <c r="FU765" s="77"/>
      <c r="FV765" s="77"/>
      <c r="FW765" s="77"/>
      <c r="FX765" s="77"/>
      <c r="FY765" s="77"/>
      <c r="FZ765" s="77"/>
      <c r="GA765" s="77"/>
      <c r="GB765" s="77"/>
      <c r="GC765" s="77"/>
      <c r="GD765" s="77"/>
      <c r="GE765" s="77"/>
      <c r="GF765" s="77"/>
      <c r="GG765" s="77"/>
      <c r="GH765" s="77"/>
      <c r="GI765" s="77"/>
      <c r="GJ765" s="77"/>
      <c r="GK765" s="77"/>
      <c r="GL765" s="77"/>
      <c r="GM765" s="77"/>
      <c r="GN765" s="77"/>
      <c r="GO765" s="77"/>
      <c r="GP765" s="77"/>
      <c r="GQ765" s="77"/>
      <c r="GR765" s="77"/>
      <c r="GS765" s="77"/>
      <c r="GT765" s="77"/>
      <c r="GU765" s="77"/>
      <c r="GV765" s="77"/>
      <c r="GW765" s="77"/>
      <c r="GX765" s="77"/>
      <c r="GY765" s="77"/>
      <c r="GZ765" s="77"/>
      <c r="HA765" s="77"/>
      <c r="HB765" s="77"/>
      <c r="HC765" s="77"/>
      <c r="HD765" s="77"/>
      <c r="HE765" s="77"/>
      <c r="HF765" s="77"/>
      <c r="HG765" s="77"/>
      <c r="HH765" s="77"/>
      <c r="HI765" s="77"/>
      <c r="HJ765" s="77"/>
      <c r="HK765" s="77"/>
      <c r="HL765" s="77"/>
      <c r="HM765" s="77"/>
      <c r="HN765" s="77"/>
      <c r="HO765" s="77"/>
      <c r="HP765" s="77"/>
      <c r="HQ765" s="77"/>
      <c r="HR765" s="77"/>
      <c r="HS765" s="77"/>
      <c r="HT765" s="77"/>
      <c r="HU765" s="77"/>
      <c r="HV765" s="77"/>
      <c r="HW765" s="77"/>
      <c r="HX765" s="77"/>
      <c r="HY765" s="77"/>
    </row>
    <row r="766" spans="1:233" s="75" customFormat="1" ht="38.25" x14ac:dyDescent="0.2">
      <c r="A766" s="60"/>
      <c r="B766" s="369" t="s">
        <v>1427</v>
      </c>
      <c r="C766" s="76">
        <v>30519</v>
      </c>
      <c r="D766" s="38" t="s">
        <v>1388</v>
      </c>
      <c r="E766" s="78">
        <v>6</v>
      </c>
      <c r="F766" s="76">
        <v>41246</v>
      </c>
      <c r="G766" s="38" t="s">
        <v>1389</v>
      </c>
      <c r="H766" s="10">
        <v>13</v>
      </c>
      <c r="I766" s="77"/>
      <c r="J766" s="77"/>
      <c r="K766" s="77"/>
      <c r="L766" s="77"/>
      <c r="M766" s="77"/>
      <c r="N766" s="77"/>
      <c r="O766" s="77"/>
      <c r="P766" s="77"/>
      <c r="Q766" s="77"/>
      <c r="R766" s="77"/>
      <c r="S766" s="77"/>
      <c r="T766" s="77"/>
      <c r="U766" s="77"/>
      <c r="V766" s="77"/>
      <c r="W766" s="77"/>
      <c r="X766" s="77"/>
      <c r="Y766" s="77"/>
      <c r="Z766" s="77"/>
      <c r="AA766" s="77"/>
      <c r="AB766" s="77"/>
      <c r="AC766" s="77"/>
      <c r="AD766" s="77"/>
      <c r="AE766" s="77"/>
      <c r="AF766" s="77"/>
      <c r="AG766" s="77"/>
      <c r="AH766" s="77"/>
      <c r="AI766" s="77"/>
      <c r="AJ766" s="77"/>
      <c r="AK766" s="77"/>
      <c r="AL766" s="77"/>
      <c r="AM766" s="77"/>
      <c r="AN766" s="77"/>
      <c r="AO766" s="77"/>
      <c r="AP766" s="77"/>
      <c r="AQ766" s="77"/>
      <c r="AR766" s="77"/>
      <c r="AS766" s="77"/>
      <c r="AT766" s="77"/>
      <c r="AU766" s="77"/>
      <c r="AV766" s="77"/>
      <c r="AW766" s="77"/>
      <c r="AX766" s="77"/>
      <c r="AY766" s="77"/>
      <c r="AZ766" s="77"/>
      <c r="BA766" s="77"/>
      <c r="BB766" s="77"/>
      <c r="BC766" s="77"/>
      <c r="BD766" s="77"/>
      <c r="BE766" s="77"/>
      <c r="BF766" s="77"/>
      <c r="BG766" s="77"/>
      <c r="BH766" s="77"/>
      <c r="BI766" s="77"/>
      <c r="BJ766" s="77"/>
      <c r="BK766" s="77"/>
      <c r="BL766" s="77"/>
      <c r="BM766" s="77"/>
      <c r="BN766" s="77"/>
      <c r="BO766" s="77"/>
      <c r="BP766" s="77"/>
      <c r="BQ766" s="77"/>
      <c r="BR766" s="77"/>
      <c r="BS766" s="77"/>
      <c r="BT766" s="77"/>
      <c r="BU766" s="77"/>
      <c r="BV766" s="77"/>
      <c r="BW766" s="77"/>
      <c r="BX766" s="77"/>
      <c r="BY766" s="77"/>
      <c r="BZ766" s="77"/>
      <c r="CA766" s="77"/>
      <c r="CB766" s="77"/>
      <c r="CC766" s="77"/>
      <c r="CD766" s="77"/>
      <c r="CE766" s="77"/>
      <c r="CF766" s="77"/>
      <c r="CG766" s="77"/>
      <c r="CH766" s="77"/>
      <c r="CI766" s="77"/>
      <c r="CJ766" s="77"/>
      <c r="CK766" s="77"/>
      <c r="CL766" s="77"/>
      <c r="CM766" s="77"/>
      <c r="CN766" s="77"/>
      <c r="CO766" s="77"/>
      <c r="CP766" s="77"/>
      <c r="CQ766" s="77"/>
      <c r="CR766" s="77"/>
      <c r="CS766" s="77"/>
      <c r="CT766" s="77"/>
      <c r="CU766" s="77"/>
      <c r="CV766" s="77"/>
      <c r="CW766" s="77"/>
      <c r="CX766" s="77"/>
      <c r="CY766" s="77"/>
      <c r="CZ766" s="77"/>
      <c r="DA766" s="77"/>
      <c r="DB766" s="77"/>
      <c r="DC766" s="77"/>
      <c r="DD766" s="77"/>
      <c r="DE766" s="77"/>
      <c r="DF766" s="77"/>
      <c r="DG766" s="77"/>
      <c r="DH766" s="77"/>
      <c r="DI766" s="77"/>
      <c r="DJ766" s="77"/>
      <c r="DK766" s="77"/>
      <c r="DL766" s="77"/>
      <c r="DM766" s="77"/>
      <c r="DN766" s="77"/>
      <c r="DO766" s="77"/>
      <c r="DP766" s="77"/>
      <c r="DQ766" s="77"/>
      <c r="DR766" s="77"/>
      <c r="DS766" s="77"/>
      <c r="DT766" s="77"/>
      <c r="DU766" s="77"/>
      <c r="DV766" s="77"/>
      <c r="DW766" s="77"/>
      <c r="DX766" s="77"/>
      <c r="DY766" s="77"/>
      <c r="DZ766" s="77"/>
      <c r="EA766" s="77"/>
      <c r="EB766" s="77"/>
      <c r="EC766" s="77"/>
      <c r="ED766" s="77"/>
      <c r="EE766" s="77"/>
      <c r="EF766" s="77"/>
      <c r="EG766" s="77"/>
      <c r="EH766" s="77"/>
      <c r="EI766" s="77"/>
      <c r="EJ766" s="77"/>
      <c r="EK766" s="77"/>
      <c r="EL766" s="77"/>
      <c r="EM766" s="77"/>
      <c r="EN766" s="77"/>
      <c r="EO766" s="77"/>
      <c r="EP766" s="77"/>
      <c r="EQ766" s="77"/>
      <c r="ER766" s="77"/>
      <c r="ES766" s="77"/>
      <c r="ET766" s="77"/>
      <c r="EU766" s="77"/>
      <c r="EV766" s="77"/>
      <c r="EW766" s="77"/>
      <c r="EX766" s="77"/>
      <c r="EY766" s="77"/>
      <c r="EZ766" s="77"/>
      <c r="FA766" s="77"/>
      <c r="FB766" s="77"/>
      <c r="FC766" s="77"/>
      <c r="FD766" s="77"/>
      <c r="FE766" s="77"/>
      <c r="FF766" s="77"/>
      <c r="FG766" s="77"/>
      <c r="FH766" s="77"/>
      <c r="FI766" s="77"/>
      <c r="FJ766" s="77"/>
      <c r="FK766" s="77"/>
      <c r="FL766" s="77"/>
      <c r="FM766" s="77"/>
      <c r="FN766" s="77"/>
      <c r="FO766" s="77"/>
      <c r="FP766" s="77"/>
      <c r="FQ766" s="77"/>
      <c r="FR766" s="77"/>
      <c r="FS766" s="77"/>
      <c r="FT766" s="77"/>
      <c r="FU766" s="77"/>
      <c r="FV766" s="77"/>
      <c r="FW766" s="77"/>
      <c r="FX766" s="77"/>
      <c r="FY766" s="77"/>
      <c r="FZ766" s="77"/>
      <c r="GA766" s="77"/>
      <c r="GB766" s="77"/>
      <c r="GC766" s="77"/>
      <c r="GD766" s="77"/>
      <c r="GE766" s="77"/>
      <c r="GF766" s="77"/>
      <c r="GG766" s="77"/>
      <c r="GH766" s="77"/>
      <c r="GI766" s="77"/>
      <c r="GJ766" s="77"/>
      <c r="GK766" s="77"/>
      <c r="GL766" s="77"/>
      <c r="GM766" s="77"/>
      <c r="GN766" s="77"/>
      <c r="GO766" s="77"/>
      <c r="GP766" s="77"/>
      <c r="GQ766" s="77"/>
      <c r="GR766" s="77"/>
      <c r="GS766" s="77"/>
      <c r="GT766" s="77"/>
      <c r="GU766" s="77"/>
      <c r="GV766" s="77"/>
      <c r="GW766" s="77"/>
      <c r="GX766" s="77"/>
      <c r="GY766" s="77"/>
      <c r="GZ766" s="77"/>
      <c r="HA766" s="77"/>
      <c r="HB766" s="77"/>
      <c r="HC766" s="77"/>
      <c r="HD766" s="77"/>
      <c r="HE766" s="77"/>
      <c r="HF766" s="77"/>
      <c r="HG766" s="77"/>
      <c r="HH766" s="77"/>
      <c r="HI766" s="77"/>
      <c r="HJ766" s="77"/>
      <c r="HK766" s="77"/>
      <c r="HL766" s="77"/>
      <c r="HM766" s="77"/>
      <c r="HN766" s="77"/>
      <c r="HO766" s="77"/>
      <c r="HP766" s="77"/>
      <c r="HQ766" s="77"/>
      <c r="HR766" s="77"/>
      <c r="HS766" s="77"/>
      <c r="HT766" s="77"/>
      <c r="HU766" s="77"/>
      <c r="HV766" s="77"/>
      <c r="HW766" s="77"/>
      <c r="HX766" s="77"/>
      <c r="HY766" s="77"/>
    </row>
    <row r="767" spans="1:233" s="75" customFormat="1" ht="38.25" x14ac:dyDescent="0.2">
      <c r="A767" s="60"/>
      <c r="B767" s="369" t="s">
        <v>1428</v>
      </c>
      <c r="C767" s="76">
        <v>16159</v>
      </c>
      <c r="D767" s="38" t="s">
        <v>1429</v>
      </c>
      <c r="E767" s="78">
        <v>32</v>
      </c>
      <c r="F767" s="76">
        <v>41246</v>
      </c>
      <c r="G767" s="38" t="s">
        <v>1430</v>
      </c>
      <c r="H767" s="10">
        <v>13</v>
      </c>
      <c r="I767" s="77"/>
      <c r="J767" s="77"/>
      <c r="K767" s="77"/>
      <c r="L767" s="77"/>
      <c r="M767" s="77"/>
      <c r="N767" s="77"/>
      <c r="O767" s="77"/>
      <c r="P767" s="77"/>
      <c r="Q767" s="77"/>
      <c r="R767" s="77"/>
      <c r="S767" s="77"/>
      <c r="T767" s="77"/>
      <c r="U767" s="77"/>
      <c r="V767" s="77"/>
      <c r="W767" s="77"/>
      <c r="X767" s="77"/>
      <c r="Y767" s="77"/>
      <c r="Z767" s="77"/>
      <c r="AA767" s="77"/>
      <c r="AB767" s="77"/>
      <c r="AC767" s="77"/>
      <c r="AD767" s="77"/>
      <c r="AE767" s="77"/>
      <c r="AF767" s="77"/>
      <c r="AG767" s="77"/>
      <c r="AH767" s="77"/>
      <c r="AI767" s="77"/>
      <c r="AJ767" s="77"/>
      <c r="AK767" s="77"/>
      <c r="AL767" s="77"/>
      <c r="AM767" s="77"/>
      <c r="AN767" s="77"/>
      <c r="AO767" s="77"/>
      <c r="AP767" s="77"/>
      <c r="AQ767" s="77"/>
      <c r="AR767" s="77"/>
      <c r="AS767" s="77"/>
      <c r="AT767" s="77"/>
      <c r="AU767" s="77"/>
      <c r="AV767" s="77"/>
      <c r="AW767" s="77"/>
      <c r="AX767" s="77"/>
      <c r="AY767" s="77"/>
      <c r="AZ767" s="77"/>
      <c r="BA767" s="77"/>
      <c r="BB767" s="77"/>
      <c r="BC767" s="77"/>
      <c r="BD767" s="77"/>
      <c r="BE767" s="77"/>
      <c r="BF767" s="77"/>
      <c r="BG767" s="77"/>
      <c r="BH767" s="77"/>
      <c r="BI767" s="77"/>
      <c r="BJ767" s="77"/>
      <c r="BK767" s="77"/>
      <c r="BL767" s="77"/>
      <c r="BM767" s="77"/>
      <c r="BN767" s="77"/>
      <c r="BO767" s="77"/>
      <c r="BP767" s="77"/>
      <c r="BQ767" s="77"/>
      <c r="BR767" s="77"/>
      <c r="BS767" s="77"/>
      <c r="BT767" s="77"/>
      <c r="BU767" s="77"/>
      <c r="BV767" s="77"/>
      <c r="BW767" s="77"/>
      <c r="BX767" s="77"/>
      <c r="BY767" s="77"/>
      <c r="BZ767" s="77"/>
      <c r="CA767" s="77"/>
      <c r="CB767" s="77"/>
      <c r="CC767" s="77"/>
      <c r="CD767" s="77"/>
      <c r="CE767" s="77"/>
      <c r="CF767" s="77"/>
      <c r="CG767" s="77"/>
      <c r="CH767" s="77"/>
      <c r="CI767" s="77"/>
      <c r="CJ767" s="77"/>
      <c r="CK767" s="77"/>
      <c r="CL767" s="77"/>
      <c r="CM767" s="77"/>
      <c r="CN767" s="77"/>
      <c r="CO767" s="77"/>
      <c r="CP767" s="77"/>
      <c r="CQ767" s="77"/>
      <c r="CR767" s="77"/>
      <c r="CS767" s="77"/>
      <c r="CT767" s="77"/>
      <c r="CU767" s="77"/>
      <c r="CV767" s="77"/>
      <c r="CW767" s="77"/>
      <c r="CX767" s="77"/>
      <c r="CY767" s="77"/>
      <c r="CZ767" s="77"/>
      <c r="DA767" s="77"/>
      <c r="DB767" s="77"/>
      <c r="DC767" s="77"/>
      <c r="DD767" s="77"/>
      <c r="DE767" s="77"/>
      <c r="DF767" s="77"/>
      <c r="DG767" s="77"/>
      <c r="DH767" s="77"/>
      <c r="DI767" s="77"/>
      <c r="DJ767" s="77"/>
      <c r="DK767" s="77"/>
      <c r="DL767" s="77"/>
      <c r="DM767" s="77"/>
      <c r="DN767" s="77"/>
      <c r="DO767" s="77"/>
      <c r="DP767" s="77"/>
      <c r="DQ767" s="77"/>
      <c r="DR767" s="77"/>
      <c r="DS767" s="77"/>
      <c r="DT767" s="77"/>
      <c r="DU767" s="77"/>
      <c r="DV767" s="77"/>
      <c r="DW767" s="77"/>
      <c r="DX767" s="77"/>
      <c r="DY767" s="77"/>
      <c r="DZ767" s="77"/>
      <c r="EA767" s="77"/>
      <c r="EB767" s="77"/>
      <c r="EC767" s="77"/>
      <c r="ED767" s="77"/>
      <c r="EE767" s="77"/>
      <c r="EF767" s="77"/>
      <c r="EG767" s="77"/>
      <c r="EH767" s="77"/>
      <c r="EI767" s="77"/>
      <c r="EJ767" s="77"/>
      <c r="EK767" s="77"/>
      <c r="EL767" s="77"/>
      <c r="EM767" s="77"/>
      <c r="EN767" s="77"/>
      <c r="EO767" s="77"/>
      <c r="EP767" s="77"/>
      <c r="EQ767" s="77"/>
      <c r="ER767" s="77"/>
      <c r="ES767" s="77"/>
      <c r="ET767" s="77"/>
      <c r="EU767" s="77"/>
      <c r="EV767" s="77"/>
      <c r="EW767" s="77"/>
      <c r="EX767" s="77"/>
      <c r="EY767" s="77"/>
      <c r="EZ767" s="77"/>
      <c r="FA767" s="77"/>
      <c r="FB767" s="77"/>
      <c r="FC767" s="77"/>
      <c r="FD767" s="77"/>
      <c r="FE767" s="77"/>
      <c r="FF767" s="77"/>
      <c r="FG767" s="77"/>
      <c r="FH767" s="77"/>
      <c r="FI767" s="77"/>
      <c r="FJ767" s="77"/>
      <c r="FK767" s="77"/>
      <c r="FL767" s="77"/>
      <c r="FM767" s="77"/>
      <c r="FN767" s="77"/>
      <c r="FO767" s="77"/>
      <c r="FP767" s="77"/>
      <c r="FQ767" s="77"/>
      <c r="FR767" s="77"/>
      <c r="FS767" s="77"/>
      <c r="FT767" s="77"/>
      <c r="FU767" s="77"/>
      <c r="FV767" s="77"/>
      <c r="FW767" s="77"/>
      <c r="FX767" s="77"/>
      <c r="FY767" s="77"/>
      <c r="FZ767" s="77"/>
      <c r="GA767" s="77"/>
      <c r="GB767" s="77"/>
      <c r="GC767" s="77"/>
      <c r="GD767" s="77"/>
      <c r="GE767" s="77"/>
      <c r="GF767" s="77"/>
      <c r="GG767" s="77"/>
      <c r="GH767" s="77"/>
      <c r="GI767" s="77"/>
      <c r="GJ767" s="77"/>
      <c r="GK767" s="77"/>
      <c r="GL767" s="77"/>
      <c r="GM767" s="77"/>
      <c r="GN767" s="77"/>
      <c r="GO767" s="77"/>
      <c r="GP767" s="77"/>
      <c r="GQ767" s="77"/>
      <c r="GR767" s="77"/>
      <c r="GS767" s="77"/>
      <c r="GT767" s="77"/>
      <c r="GU767" s="77"/>
      <c r="GV767" s="77"/>
      <c r="GW767" s="77"/>
      <c r="GX767" s="77"/>
      <c r="GY767" s="77"/>
      <c r="GZ767" s="77"/>
      <c r="HA767" s="77"/>
      <c r="HB767" s="77"/>
      <c r="HC767" s="77"/>
      <c r="HD767" s="77"/>
      <c r="HE767" s="77"/>
      <c r="HF767" s="77"/>
      <c r="HG767" s="77"/>
      <c r="HH767" s="77"/>
      <c r="HI767" s="77"/>
      <c r="HJ767" s="77"/>
      <c r="HK767" s="77"/>
      <c r="HL767" s="77"/>
      <c r="HM767" s="77"/>
      <c r="HN767" s="77"/>
      <c r="HO767" s="77"/>
      <c r="HP767" s="77"/>
      <c r="HQ767" s="77"/>
      <c r="HR767" s="77"/>
      <c r="HS767" s="77"/>
      <c r="HT767" s="77"/>
      <c r="HU767" s="77"/>
      <c r="HV767" s="77"/>
      <c r="HW767" s="77"/>
      <c r="HX767" s="77"/>
      <c r="HY767" s="77"/>
    </row>
    <row r="768" spans="1:233" s="75" customFormat="1" ht="25.5" x14ac:dyDescent="0.2">
      <c r="A768" s="60"/>
      <c r="B768" s="369" t="s">
        <v>1431</v>
      </c>
      <c r="C768" s="76">
        <v>33046</v>
      </c>
      <c r="D768" s="38" t="s">
        <v>1432</v>
      </c>
      <c r="E768" s="78">
        <v>0</v>
      </c>
      <c r="F768" s="76">
        <v>41334</v>
      </c>
      <c r="G768" s="38" t="s">
        <v>1433</v>
      </c>
      <c r="H768" s="10">
        <v>13</v>
      </c>
      <c r="I768" s="77"/>
      <c r="J768" s="77"/>
      <c r="K768" s="77"/>
      <c r="L768" s="77"/>
      <c r="M768" s="77"/>
      <c r="N768" s="77"/>
      <c r="O768" s="77"/>
      <c r="P768" s="77"/>
      <c r="Q768" s="77"/>
      <c r="R768" s="77"/>
      <c r="S768" s="77"/>
      <c r="T768" s="77"/>
      <c r="U768" s="77"/>
      <c r="V768" s="77"/>
      <c r="W768" s="77"/>
      <c r="X768" s="77"/>
      <c r="Y768" s="77"/>
      <c r="Z768" s="77"/>
      <c r="AA768" s="77"/>
      <c r="AB768" s="77"/>
      <c r="AC768" s="77"/>
      <c r="AD768" s="77"/>
      <c r="AE768" s="77"/>
      <c r="AF768" s="77"/>
      <c r="AG768" s="77"/>
      <c r="AH768" s="77"/>
      <c r="AI768" s="77"/>
      <c r="AJ768" s="77"/>
      <c r="AK768" s="77"/>
      <c r="AL768" s="77"/>
      <c r="AM768" s="77"/>
      <c r="AN768" s="77"/>
      <c r="AO768" s="77"/>
      <c r="AP768" s="77"/>
      <c r="AQ768" s="77"/>
      <c r="AR768" s="77"/>
      <c r="AS768" s="77"/>
      <c r="AT768" s="77"/>
      <c r="AU768" s="77"/>
      <c r="AV768" s="77"/>
      <c r="AW768" s="77"/>
      <c r="AX768" s="77"/>
      <c r="AY768" s="77"/>
      <c r="AZ768" s="77"/>
      <c r="BA768" s="77"/>
      <c r="BB768" s="77"/>
      <c r="BC768" s="77"/>
      <c r="BD768" s="77"/>
      <c r="BE768" s="77"/>
      <c r="BF768" s="77"/>
      <c r="BG768" s="77"/>
      <c r="BH768" s="77"/>
      <c r="BI768" s="77"/>
      <c r="BJ768" s="77"/>
      <c r="BK768" s="77"/>
      <c r="BL768" s="77"/>
      <c r="BM768" s="77"/>
      <c r="BN768" s="77"/>
      <c r="BO768" s="77"/>
      <c r="BP768" s="77"/>
      <c r="BQ768" s="77"/>
      <c r="BR768" s="77"/>
      <c r="BS768" s="77"/>
      <c r="BT768" s="77"/>
      <c r="BU768" s="77"/>
      <c r="BV768" s="77"/>
      <c r="BW768" s="77"/>
      <c r="BX768" s="77"/>
      <c r="BY768" s="77"/>
      <c r="BZ768" s="77"/>
      <c r="CA768" s="77"/>
      <c r="CB768" s="77"/>
      <c r="CC768" s="77"/>
      <c r="CD768" s="77"/>
      <c r="CE768" s="77"/>
      <c r="CF768" s="77"/>
      <c r="CG768" s="77"/>
      <c r="CH768" s="77"/>
      <c r="CI768" s="77"/>
      <c r="CJ768" s="77"/>
      <c r="CK768" s="77"/>
      <c r="CL768" s="77"/>
      <c r="CM768" s="77"/>
      <c r="CN768" s="77"/>
      <c r="CO768" s="77"/>
      <c r="CP768" s="77"/>
      <c r="CQ768" s="77"/>
      <c r="CR768" s="77"/>
      <c r="CS768" s="77"/>
      <c r="CT768" s="77"/>
      <c r="CU768" s="77"/>
      <c r="CV768" s="77"/>
      <c r="CW768" s="77"/>
      <c r="CX768" s="77"/>
      <c r="CY768" s="77"/>
      <c r="CZ768" s="77"/>
      <c r="DA768" s="77"/>
      <c r="DB768" s="77"/>
      <c r="DC768" s="77"/>
      <c r="DD768" s="77"/>
      <c r="DE768" s="77"/>
      <c r="DF768" s="77"/>
      <c r="DG768" s="77"/>
      <c r="DH768" s="77"/>
      <c r="DI768" s="77"/>
      <c r="DJ768" s="77"/>
      <c r="DK768" s="77"/>
      <c r="DL768" s="77"/>
      <c r="DM768" s="77"/>
      <c r="DN768" s="77"/>
      <c r="DO768" s="77"/>
      <c r="DP768" s="77"/>
      <c r="DQ768" s="77"/>
      <c r="DR768" s="77"/>
      <c r="DS768" s="77"/>
      <c r="DT768" s="77"/>
      <c r="DU768" s="77"/>
      <c r="DV768" s="77"/>
      <c r="DW768" s="77"/>
      <c r="DX768" s="77"/>
      <c r="DY768" s="77"/>
      <c r="DZ768" s="77"/>
      <c r="EA768" s="77"/>
      <c r="EB768" s="77"/>
      <c r="EC768" s="77"/>
      <c r="ED768" s="77"/>
      <c r="EE768" s="77"/>
      <c r="EF768" s="77"/>
      <c r="EG768" s="77"/>
      <c r="EH768" s="77"/>
      <c r="EI768" s="77"/>
      <c r="EJ768" s="77"/>
      <c r="EK768" s="77"/>
      <c r="EL768" s="77"/>
      <c r="EM768" s="77"/>
      <c r="EN768" s="77"/>
      <c r="EO768" s="77"/>
      <c r="EP768" s="77"/>
      <c r="EQ768" s="77"/>
      <c r="ER768" s="77"/>
      <c r="ES768" s="77"/>
      <c r="ET768" s="77"/>
      <c r="EU768" s="77"/>
      <c r="EV768" s="77"/>
      <c r="EW768" s="77"/>
      <c r="EX768" s="77"/>
      <c r="EY768" s="77"/>
      <c r="EZ768" s="77"/>
      <c r="FA768" s="77"/>
      <c r="FB768" s="77"/>
      <c r="FC768" s="77"/>
      <c r="FD768" s="77"/>
      <c r="FE768" s="77"/>
      <c r="FF768" s="77"/>
      <c r="FG768" s="77"/>
      <c r="FH768" s="77"/>
      <c r="FI768" s="77"/>
      <c r="FJ768" s="77"/>
      <c r="FK768" s="77"/>
      <c r="FL768" s="77"/>
      <c r="FM768" s="77"/>
      <c r="FN768" s="77"/>
      <c r="FO768" s="77"/>
      <c r="FP768" s="77"/>
      <c r="FQ768" s="77"/>
      <c r="FR768" s="77"/>
      <c r="FS768" s="77"/>
      <c r="FT768" s="77"/>
      <c r="FU768" s="77"/>
      <c r="FV768" s="77"/>
      <c r="FW768" s="77"/>
      <c r="FX768" s="77"/>
      <c r="FY768" s="77"/>
      <c r="FZ768" s="77"/>
      <c r="GA768" s="77"/>
      <c r="GB768" s="77"/>
      <c r="GC768" s="77"/>
      <c r="GD768" s="77"/>
      <c r="GE768" s="77"/>
      <c r="GF768" s="77"/>
      <c r="GG768" s="77"/>
      <c r="GH768" s="77"/>
      <c r="GI768" s="77"/>
      <c r="GJ768" s="77"/>
      <c r="GK768" s="77"/>
      <c r="GL768" s="77"/>
      <c r="GM768" s="77"/>
      <c r="GN768" s="77"/>
      <c r="GO768" s="77"/>
      <c r="GP768" s="77"/>
      <c r="GQ768" s="77"/>
      <c r="GR768" s="77"/>
      <c r="GS768" s="77"/>
      <c r="GT768" s="77"/>
      <c r="GU768" s="77"/>
      <c r="GV768" s="77"/>
      <c r="GW768" s="77"/>
      <c r="GX768" s="77"/>
      <c r="GY768" s="77"/>
      <c r="GZ768" s="77"/>
      <c r="HA768" s="77"/>
      <c r="HB768" s="77"/>
      <c r="HC768" s="77"/>
      <c r="HD768" s="77"/>
      <c r="HE768" s="77"/>
      <c r="HF768" s="77"/>
      <c r="HG768" s="77"/>
      <c r="HH768" s="77"/>
      <c r="HI768" s="77"/>
      <c r="HJ768" s="77"/>
      <c r="HK768" s="77"/>
      <c r="HL768" s="77"/>
      <c r="HM768" s="77"/>
      <c r="HN768" s="77"/>
      <c r="HO768" s="77"/>
      <c r="HP768" s="77"/>
      <c r="HQ768" s="77"/>
      <c r="HR768" s="77"/>
      <c r="HS768" s="77"/>
      <c r="HT768" s="77"/>
      <c r="HU768" s="77"/>
      <c r="HV768" s="77"/>
      <c r="HW768" s="77"/>
      <c r="HX768" s="77"/>
      <c r="HY768" s="77"/>
    </row>
    <row r="769" spans="1:233" s="75" customFormat="1" x14ac:dyDescent="0.2">
      <c r="A769" s="461" t="s">
        <v>1434</v>
      </c>
      <c r="B769" s="461"/>
      <c r="C769" s="461"/>
      <c r="D769" s="461"/>
      <c r="E769" s="461"/>
      <c r="F769" s="461"/>
      <c r="G769" s="461"/>
      <c r="H769" s="461"/>
    </row>
    <row r="770" spans="1:233" s="82" customFormat="1" ht="25.5" x14ac:dyDescent="0.2">
      <c r="A770" s="11"/>
      <c r="B770" s="369" t="s">
        <v>1435</v>
      </c>
      <c r="C770" s="279">
        <v>21152</v>
      </c>
      <c r="D770" s="10" t="s">
        <v>1334</v>
      </c>
      <c r="E770" s="4">
        <v>27</v>
      </c>
      <c r="F770" s="279">
        <v>41346</v>
      </c>
      <c r="G770" s="10" t="s">
        <v>1436</v>
      </c>
      <c r="H770" s="10">
        <v>13</v>
      </c>
      <c r="I770" s="75"/>
      <c r="J770" s="75"/>
      <c r="K770" s="75"/>
      <c r="L770" s="75"/>
      <c r="M770" s="75"/>
      <c r="N770" s="75"/>
      <c r="O770" s="75"/>
      <c r="P770" s="75"/>
      <c r="Q770" s="75"/>
      <c r="R770" s="75"/>
      <c r="S770" s="75"/>
      <c r="T770" s="75"/>
      <c r="U770" s="75"/>
      <c r="V770" s="75"/>
      <c r="W770" s="75"/>
      <c r="X770" s="75"/>
      <c r="Y770" s="75"/>
      <c r="Z770" s="75"/>
      <c r="AA770" s="75"/>
      <c r="AB770" s="75"/>
      <c r="AC770" s="75"/>
      <c r="AD770" s="75"/>
      <c r="AE770" s="75"/>
      <c r="AF770" s="75"/>
      <c r="AG770" s="75"/>
      <c r="AH770" s="75"/>
      <c r="AI770" s="75"/>
      <c r="AJ770" s="75"/>
      <c r="AK770" s="75"/>
      <c r="AL770" s="75"/>
      <c r="AM770" s="75"/>
      <c r="AN770" s="75"/>
      <c r="AO770" s="75"/>
      <c r="AP770" s="75"/>
      <c r="AQ770" s="75"/>
      <c r="AR770" s="75"/>
      <c r="AS770" s="75"/>
      <c r="AT770" s="75"/>
      <c r="AU770" s="75"/>
      <c r="AV770" s="75"/>
      <c r="AW770" s="75"/>
      <c r="AX770" s="75"/>
      <c r="AY770" s="75"/>
      <c r="AZ770" s="75"/>
      <c r="BA770" s="75"/>
      <c r="BB770" s="75"/>
      <c r="BC770" s="75"/>
      <c r="BD770" s="75"/>
      <c r="BE770" s="75"/>
      <c r="BF770" s="75"/>
      <c r="BG770" s="75"/>
      <c r="BH770" s="75"/>
      <c r="BI770" s="75"/>
      <c r="BJ770" s="75"/>
      <c r="BK770" s="75"/>
      <c r="BL770" s="75"/>
      <c r="BM770" s="75"/>
      <c r="BN770" s="75"/>
      <c r="BO770" s="75"/>
      <c r="BP770" s="75"/>
      <c r="BQ770" s="75"/>
      <c r="BR770" s="75"/>
      <c r="BS770" s="75"/>
      <c r="BT770" s="75"/>
      <c r="BU770" s="75"/>
      <c r="BV770" s="75"/>
      <c r="BW770" s="75"/>
      <c r="BX770" s="75"/>
      <c r="BY770" s="75"/>
      <c r="BZ770" s="75"/>
      <c r="CA770" s="75"/>
      <c r="CB770" s="75"/>
      <c r="CC770" s="75"/>
      <c r="CD770" s="75"/>
      <c r="CE770" s="75"/>
      <c r="CF770" s="75"/>
      <c r="CG770" s="75"/>
      <c r="CH770" s="75"/>
      <c r="CI770" s="75"/>
      <c r="CJ770" s="75"/>
      <c r="CK770" s="75"/>
      <c r="CL770" s="75"/>
      <c r="CM770" s="75"/>
      <c r="CN770" s="75"/>
      <c r="CO770" s="75"/>
      <c r="CP770" s="75"/>
      <c r="CQ770" s="75"/>
      <c r="CR770" s="75"/>
      <c r="CS770" s="75"/>
      <c r="CT770" s="75"/>
      <c r="CU770" s="75"/>
      <c r="CV770" s="75"/>
      <c r="CW770" s="75"/>
      <c r="CX770" s="75"/>
      <c r="CY770" s="75"/>
      <c r="CZ770" s="75"/>
      <c r="DA770" s="75"/>
      <c r="DB770" s="75"/>
      <c r="DC770" s="75"/>
      <c r="DD770" s="75"/>
      <c r="DE770" s="75"/>
      <c r="DF770" s="75"/>
      <c r="DG770" s="75"/>
      <c r="DH770" s="75"/>
      <c r="DI770" s="75"/>
      <c r="DJ770" s="75"/>
      <c r="DK770" s="75"/>
      <c r="DL770" s="75"/>
      <c r="DM770" s="75"/>
      <c r="DN770" s="75"/>
      <c r="DO770" s="75"/>
      <c r="DP770" s="75"/>
      <c r="DQ770" s="75"/>
      <c r="DR770" s="75"/>
      <c r="DS770" s="75"/>
      <c r="DT770" s="75"/>
      <c r="DU770" s="75"/>
      <c r="DV770" s="75"/>
      <c r="DW770" s="75"/>
      <c r="DX770" s="75"/>
      <c r="DY770" s="75"/>
      <c r="DZ770" s="75"/>
      <c r="EA770" s="75"/>
      <c r="EB770" s="75"/>
      <c r="EC770" s="75"/>
      <c r="ED770" s="75"/>
      <c r="EE770" s="75"/>
      <c r="EF770" s="75"/>
      <c r="EG770" s="75"/>
      <c r="EH770" s="75"/>
      <c r="EI770" s="75"/>
      <c r="EJ770" s="75"/>
      <c r="EK770" s="75"/>
      <c r="EL770" s="75"/>
      <c r="EM770" s="75"/>
      <c r="EN770" s="75"/>
      <c r="EO770" s="75"/>
      <c r="EP770" s="75"/>
      <c r="EQ770" s="75"/>
      <c r="ER770" s="75"/>
      <c r="ES770" s="75"/>
      <c r="ET770" s="75"/>
      <c r="EU770" s="75"/>
      <c r="EV770" s="75"/>
      <c r="EW770" s="75"/>
      <c r="EX770" s="75"/>
      <c r="EY770" s="75"/>
      <c r="EZ770" s="75"/>
      <c r="FA770" s="75"/>
      <c r="FB770" s="75"/>
      <c r="FC770" s="75"/>
      <c r="FD770" s="75"/>
      <c r="FE770" s="75"/>
      <c r="FF770" s="75"/>
      <c r="FG770" s="75"/>
      <c r="FH770" s="75"/>
      <c r="FI770" s="75"/>
      <c r="FJ770" s="75"/>
      <c r="FK770" s="75"/>
      <c r="FL770" s="75"/>
      <c r="FM770" s="75"/>
      <c r="FN770" s="75"/>
      <c r="FO770" s="75"/>
      <c r="FP770" s="75"/>
      <c r="FQ770" s="75"/>
      <c r="FR770" s="75"/>
      <c r="FS770" s="75"/>
      <c r="FT770" s="75"/>
      <c r="FU770" s="75"/>
      <c r="FV770" s="75"/>
      <c r="FW770" s="75"/>
      <c r="FX770" s="75"/>
      <c r="FY770" s="75"/>
      <c r="FZ770" s="75"/>
      <c r="GA770" s="75"/>
      <c r="GB770" s="75"/>
      <c r="GC770" s="75"/>
      <c r="GD770" s="75"/>
      <c r="GE770" s="75"/>
      <c r="GF770" s="75"/>
      <c r="GG770" s="75"/>
      <c r="GH770" s="75"/>
      <c r="GI770" s="75"/>
      <c r="GJ770" s="75"/>
      <c r="GK770" s="75"/>
      <c r="GL770" s="75"/>
      <c r="GM770" s="75"/>
      <c r="GN770" s="75"/>
      <c r="GO770" s="75"/>
      <c r="GP770" s="75"/>
      <c r="GQ770" s="75"/>
      <c r="GR770" s="75"/>
      <c r="GS770" s="75"/>
      <c r="GT770" s="75"/>
      <c r="GU770" s="75"/>
      <c r="GV770" s="75"/>
      <c r="GW770" s="75"/>
      <c r="GX770" s="75"/>
      <c r="GY770" s="75"/>
      <c r="GZ770" s="75"/>
      <c r="HA770" s="75"/>
      <c r="HB770" s="75"/>
      <c r="HC770" s="75"/>
      <c r="HD770" s="75"/>
      <c r="HE770" s="75"/>
      <c r="HF770" s="75"/>
      <c r="HG770" s="75"/>
      <c r="HH770" s="75"/>
      <c r="HI770" s="75"/>
      <c r="HJ770" s="75"/>
      <c r="HK770" s="75"/>
      <c r="HL770" s="75"/>
      <c r="HM770" s="75"/>
      <c r="HN770" s="75"/>
      <c r="HO770" s="75"/>
      <c r="HP770" s="75"/>
      <c r="HQ770" s="75"/>
      <c r="HR770" s="75"/>
      <c r="HS770" s="75"/>
      <c r="HT770" s="75"/>
      <c r="HU770" s="75"/>
      <c r="HV770" s="75"/>
      <c r="HW770" s="75"/>
      <c r="HX770" s="75"/>
      <c r="HY770" s="75"/>
    </row>
    <row r="771" spans="1:233" s="75" customFormat="1" ht="29.25" customHeight="1" x14ac:dyDescent="0.2">
      <c r="A771" s="11"/>
      <c r="B771" s="369" t="s">
        <v>1437</v>
      </c>
      <c r="C771" s="279">
        <v>21403</v>
      </c>
      <c r="D771" s="10" t="s">
        <v>1438</v>
      </c>
      <c r="E771" s="4">
        <v>4</v>
      </c>
      <c r="F771" s="279">
        <v>41346</v>
      </c>
      <c r="G771" s="10" t="s">
        <v>1439</v>
      </c>
      <c r="H771" s="10">
        <v>13</v>
      </c>
    </row>
    <row r="772" spans="1:233" s="226" customFormat="1" ht="29.25" customHeight="1" x14ac:dyDescent="0.2">
      <c r="A772" s="38"/>
      <c r="B772" s="38" t="s">
        <v>2838</v>
      </c>
      <c r="C772" s="76">
        <v>30127</v>
      </c>
      <c r="D772" s="38" t="s">
        <v>2837</v>
      </c>
      <c r="E772" s="38">
        <v>11</v>
      </c>
      <c r="F772" s="76">
        <v>42086</v>
      </c>
      <c r="G772" s="38" t="s">
        <v>2836</v>
      </c>
      <c r="H772" s="214">
        <v>13</v>
      </c>
    </row>
    <row r="773" spans="1:233" s="226" customFormat="1" ht="29.25" customHeight="1" x14ac:dyDescent="0.2">
      <c r="A773" s="38"/>
      <c r="B773" s="38" t="s">
        <v>2835</v>
      </c>
      <c r="C773" s="76">
        <v>33124</v>
      </c>
      <c r="D773" s="38" t="s">
        <v>2834</v>
      </c>
      <c r="E773" s="38">
        <v>1</v>
      </c>
      <c r="F773" s="76">
        <v>42268</v>
      </c>
      <c r="G773" s="38" t="s">
        <v>2833</v>
      </c>
      <c r="H773" s="214">
        <v>13</v>
      </c>
    </row>
    <row r="774" spans="1:233" s="75" customFormat="1" ht="30.75" customHeight="1" x14ac:dyDescent="0.2">
      <c r="A774" s="463" t="s">
        <v>3284</v>
      </c>
      <c r="B774" s="463"/>
      <c r="C774" s="463"/>
      <c r="D774" s="463"/>
      <c r="E774" s="463"/>
      <c r="F774" s="463"/>
      <c r="G774" s="463"/>
      <c r="H774" s="463"/>
    </row>
    <row r="775" spans="1:233" s="53" customFormat="1" x14ac:dyDescent="0.2">
      <c r="A775" s="435" t="s">
        <v>1440</v>
      </c>
      <c r="B775" s="435"/>
      <c r="C775" s="435"/>
      <c r="D775" s="435"/>
      <c r="E775" s="435"/>
      <c r="F775" s="435"/>
      <c r="G775" s="435"/>
      <c r="H775" s="435"/>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18"/>
      <c r="AY775" s="18"/>
      <c r="AZ775" s="18"/>
      <c r="BA775" s="18"/>
      <c r="BB775" s="18"/>
      <c r="BC775" s="18"/>
      <c r="BD775" s="18"/>
      <c r="BE775" s="18"/>
      <c r="BF775" s="18"/>
      <c r="BG775" s="18"/>
      <c r="BH775" s="18"/>
      <c r="BI775" s="18"/>
      <c r="BJ775" s="18"/>
      <c r="BK775" s="18"/>
      <c r="BL775" s="18"/>
      <c r="BM775" s="18"/>
      <c r="BN775" s="18"/>
      <c r="BO775" s="18"/>
      <c r="BP775" s="18"/>
      <c r="BQ775" s="18"/>
      <c r="BR775" s="18"/>
      <c r="BS775" s="18"/>
      <c r="BT775" s="18"/>
      <c r="BU775" s="18"/>
      <c r="BV775" s="18"/>
      <c r="BW775" s="18"/>
      <c r="BX775" s="18"/>
      <c r="BY775" s="18"/>
      <c r="BZ775" s="18"/>
      <c r="CA775" s="18"/>
      <c r="CB775" s="18"/>
      <c r="CC775" s="18"/>
      <c r="CD775" s="18"/>
      <c r="CE775" s="18"/>
      <c r="CF775" s="18"/>
      <c r="CG775" s="18"/>
      <c r="CH775" s="18"/>
      <c r="CI775" s="18"/>
      <c r="CJ775" s="18"/>
      <c r="CK775" s="18"/>
      <c r="CL775" s="18"/>
      <c r="CM775" s="18"/>
      <c r="CN775" s="18"/>
      <c r="CO775" s="18"/>
      <c r="CP775" s="18"/>
      <c r="CQ775" s="18"/>
      <c r="CR775" s="18"/>
      <c r="CS775" s="18"/>
      <c r="CT775" s="18"/>
      <c r="CU775" s="18"/>
      <c r="CV775" s="18"/>
      <c r="CW775" s="18"/>
      <c r="CX775" s="18"/>
      <c r="CY775" s="18"/>
      <c r="CZ775" s="18"/>
      <c r="DA775" s="18"/>
      <c r="DB775" s="18"/>
      <c r="DC775" s="18"/>
      <c r="DD775" s="18"/>
      <c r="DE775" s="18"/>
      <c r="DF775" s="18"/>
      <c r="DG775" s="18"/>
      <c r="DH775" s="18"/>
      <c r="DI775" s="18"/>
      <c r="DJ775" s="18"/>
      <c r="DK775" s="18"/>
      <c r="DL775" s="18"/>
      <c r="DM775" s="18"/>
      <c r="DN775" s="18"/>
      <c r="DO775" s="18"/>
      <c r="DP775" s="18"/>
      <c r="DQ775" s="18"/>
      <c r="DR775" s="18"/>
      <c r="DS775" s="18"/>
      <c r="DT775" s="18"/>
      <c r="DU775" s="18"/>
      <c r="DV775" s="18"/>
      <c r="DW775" s="18"/>
      <c r="DX775" s="18"/>
      <c r="DY775" s="18"/>
      <c r="DZ775" s="18"/>
      <c r="EA775" s="18"/>
      <c r="EB775" s="18"/>
      <c r="EC775" s="18"/>
      <c r="ED775" s="18"/>
      <c r="EE775" s="18"/>
      <c r="EF775" s="18"/>
      <c r="EG775" s="18"/>
      <c r="EH775" s="18"/>
      <c r="EI775" s="18"/>
      <c r="EJ775" s="18"/>
      <c r="EK775" s="18"/>
      <c r="EL775" s="18"/>
      <c r="EM775" s="18"/>
      <c r="EN775" s="18"/>
      <c r="EO775" s="18"/>
      <c r="EP775" s="18"/>
      <c r="EQ775" s="18"/>
      <c r="ER775" s="18"/>
      <c r="ES775" s="18"/>
      <c r="ET775" s="18"/>
      <c r="EU775" s="18"/>
      <c r="EV775" s="18"/>
      <c r="EW775" s="18"/>
      <c r="EX775" s="18"/>
      <c r="EY775" s="18"/>
      <c r="EZ775" s="18"/>
      <c r="FA775" s="18"/>
      <c r="FB775" s="18"/>
      <c r="FC775" s="18"/>
      <c r="FD775" s="18"/>
      <c r="FE775" s="18"/>
      <c r="FF775" s="18"/>
      <c r="FG775" s="18"/>
      <c r="FH775" s="18"/>
      <c r="FI775" s="18"/>
      <c r="FJ775" s="18"/>
      <c r="FK775" s="18"/>
      <c r="FL775" s="18"/>
      <c r="FM775" s="18"/>
      <c r="FN775" s="18"/>
      <c r="FO775" s="18"/>
      <c r="FP775" s="18"/>
      <c r="FQ775" s="18"/>
      <c r="FR775" s="18"/>
      <c r="FS775" s="18"/>
      <c r="FT775" s="18"/>
      <c r="FU775" s="18"/>
      <c r="FV775" s="18"/>
      <c r="FW775" s="18"/>
      <c r="FX775" s="18"/>
      <c r="FY775" s="18"/>
      <c r="FZ775" s="18"/>
      <c r="GA775" s="18"/>
      <c r="GB775" s="18"/>
      <c r="GC775" s="18"/>
      <c r="GD775" s="18"/>
      <c r="GE775" s="18"/>
      <c r="GF775" s="18"/>
      <c r="GG775" s="18"/>
      <c r="GH775" s="18"/>
      <c r="GI775" s="18"/>
      <c r="GJ775" s="18"/>
      <c r="GK775" s="18"/>
      <c r="GL775" s="18"/>
      <c r="GM775" s="18"/>
      <c r="GN775" s="18"/>
      <c r="GO775" s="18"/>
      <c r="GP775" s="18"/>
      <c r="GQ775" s="18"/>
      <c r="GR775" s="18"/>
      <c r="GS775" s="18"/>
      <c r="GT775" s="18"/>
      <c r="GU775" s="18"/>
      <c r="GV775" s="18"/>
      <c r="GW775" s="18"/>
      <c r="GX775" s="18"/>
      <c r="GY775" s="18"/>
      <c r="GZ775" s="18"/>
      <c r="HA775" s="18"/>
      <c r="HB775" s="18"/>
      <c r="HC775" s="18"/>
      <c r="HD775" s="18"/>
      <c r="HE775" s="18"/>
      <c r="HF775" s="18"/>
      <c r="HG775" s="18"/>
      <c r="HH775" s="18"/>
      <c r="HI775" s="18"/>
      <c r="HJ775" s="18"/>
      <c r="HK775" s="18"/>
      <c r="HL775" s="18"/>
      <c r="HM775" s="18"/>
      <c r="HN775" s="18"/>
      <c r="HO775" s="18"/>
      <c r="HP775" s="18"/>
      <c r="HQ775" s="18"/>
      <c r="HR775" s="18"/>
      <c r="HS775" s="18"/>
      <c r="HT775" s="18"/>
      <c r="HU775" s="18"/>
      <c r="HV775" s="18"/>
      <c r="HW775" s="18"/>
      <c r="HX775" s="18"/>
      <c r="HY775" s="18"/>
    </row>
    <row r="776" spans="1:233" s="18" customFormat="1" x14ac:dyDescent="0.2">
      <c r="A776" s="464" t="s">
        <v>1441</v>
      </c>
      <c r="B776" s="464"/>
      <c r="C776" s="464"/>
      <c r="D776" s="464"/>
      <c r="E776" s="464"/>
      <c r="F776" s="464"/>
      <c r="G776" s="464"/>
      <c r="H776" s="464"/>
    </row>
    <row r="777" spans="1:233" s="18" customFormat="1" ht="38.25" x14ac:dyDescent="0.2">
      <c r="A777" s="83"/>
      <c r="B777" s="373" t="s">
        <v>1442</v>
      </c>
      <c r="C777" s="85">
        <v>31384</v>
      </c>
      <c r="D777" s="84" t="s">
        <v>1443</v>
      </c>
      <c r="E777" s="86">
        <v>2</v>
      </c>
      <c r="F777" s="85">
        <v>40536</v>
      </c>
      <c r="G777" s="84" t="s">
        <v>1444</v>
      </c>
      <c r="H777" s="84">
        <v>14</v>
      </c>
    </row>
    <row r="778" spans="1:233" s="18" customFormat="1" x14ac:dyDescent="0.2">
      <c r="A778" s="464" t="s">
        <v>1445</v>
      </c>
      <c r="B778" s="464"/>
      <c r="C778" s="464"/>
      <c r="D778" s="464"/>
      <c r="E778" s="464"/>
      <c r="F778" s="464"/>
      <c r="G778" s="464"/>
      <c r="H778" s="464"/>
    </row>
    <row r="779" spans="1:233" s="18" customFormat="1" ht="38.25" x14ac:dyDescent="0.2">
      <c r="A779" s="83"/>
      <c r="B779" s="377" t="s">
        <v>1446</v>
      </c>
      <c r="C779" s="278">
        <v>22163</v>
      </c>
      <c r="D779" s="56" t="s">
        <v>1447</v>
      </c>
      <c r="E779" s="87" t="s">
        <v>918</v>
      </c>
      <c r="F779" s="278">
        <v>41960</v>
      </c>
      <c r="G779" s="56" t="s">
        <v>1448</v>
      </c>
      <c r="H779" s="56">
        <v>14</v>
      </c>
    </row>
    <row r="780" spans="1:233" s="18" customFormat="1" x14ac:dyDescent="0.2">
      <c r="A780" s="464" t="s">
        <v>1449</v>
      </c>
      <c r="B780" s="464"/>
      <c r="C780" s="464"/>
      <c r="D780" s="464"/>
      <c r="E780" s="464"/>
      <c r="F780" s="464"/>
      <c r="G780" s="464"/>
      <c r="H780" s="464"/>
    </row>
    <row r="781" spans="1:233" s="18" customFormat="1" ht="38.25" x14ac:dyDescent="0.2">
      <c r="A781" s="83"/>
      <c r="B781" s="377" t="s">
        <v>1450</v>
      </c>
      <c r="C781" s="88">
        <v>24615</v>
      </c>
      <c r="D781" s="17" t="s">
        <v>1451</v>
      </c>
      <c r="E781" s="89">
        <v>8</v>
      </c>
      <c r="F781" s="90">
        <v>41961</v>
      </c>
      <c r="G781" s="17" t="s">
        <v>1452</v>
      </c>
      <c r="H781" s="56">
        <v>14</v>
      </c>
    </row>
    <row r="782" spans="1:233" s="18" customFormat="1" ht="38.25" x14ac:dyDescent="0.2">
      <c r="A782" s="83"/>
      <c r="B782" s="377" t="s">
        <v>1453</v>
      </c>
      <c r="C782" s="91">
        <v>30047</v>
      </c>
      <c r="D782" s="17" t="s">
        <v>1454</v>
      </c>
      <c r="E782" s="92">
        <v>15</v>
      </c>
      <c r="F782" s="90">
        <v>41961</v>
      </c>
      <c r="G782" s="17" t="s">
        <v>1455</v>
      </c>
      <c r="H782" s="56">
        <v>14</v>
      </c>
    </row>
    <row r="783" spans="1:233" s="55" customFormat="1" x14ac:dyDescent="0.2">
      <c r="A783" s="464" t="s">
        <v>1267</v>
      </c>
      <c r="B783" s="464"/>
      <c r="C783" s="464"/>
      <c r="D783" s="464"/>
      <c r="E783" s="464"/>
      <c r="F783" s="464"/>
      <c r="G783" s="464"/>
      <c r="H783" s="464"/>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c r="AV783" s="18"/>
      <c r="AW783" s="18"/>
      <c r="AX783" s="18"/>
      <c r="AY783" s="18"/>
      <c r="AZ783" s="18"/>
      <c r="BA783" s="18"/>
      <c r="BB783" s="18"/>
      <c r="BC783" s="18"/>
      <c r="BD783" s="18"/>
      <c r="BE783" s="18"/>
      <c r="BF783" s="18"/>
      <c r="BG783" s="18"/>
      <c r="BH783" s="18"/>
      <c r="BI783" s="18"/>
      <c r="BJ783" s="18"/>
      <c r="BK783" s="18"/>
      <c r="BL783" s="18"/>
      <c r="BM783" s="18"/>
      <c r="BN783" s="18"/>
      <c r="BO783" s="18"/>
      <c r="BP783" s="18"/>
      <c r="BQ783" s="18"/>
      <c r="BR783" s="18"/>
      <c r="BS783" s="18"/>
      <c r="BT783" s="18"/>
      <c r="BU783" s="18"/>
      <c r="BV783" s="18"/>
      <c r="BW783" s="18"/>
      <c r="BX783" s="18"/>
      <c r="BY783" s="18"/>
      <c r="BZ783" s="18"/>
      <c r="CA783" s="18"/>
      <c r="CB783" s="18"/>
      <c r="CC783" s="18"/>
      <c r="CD783" s="18"/>
      <c r="CE783" s="18"/>
      <c r="CF783" s="18"/>
      <c r="CG783" s="18"/>
      <c r="CH783" s="18"/>
      <c r="CI783" s="18"/>
      <c r="CJ783" s="18"/>
      <c r="CK783" s="18"/>
      <c r="CL783" s="18"/>
      <c r="CM783" s="18"/>
      <c r="CN783" s="18"/>
      <c r="CO783" s="18"/>
      <c r="CP783" s="18"/>
      <c r="CQ783" s="18"/>
      <c r="CR783" s="18"/>
      <c r="CS783" s="18"/>
      <c r="CT783" s="18"/>
      <c r="CU783" s="18"/>
      <c r="CV783" s="18"/>
      <c r="CW783" s="18"/>
      <c r="CX783" s="18"/>
      <c r="CY783" s="18"/>
      <c r="CZ783" s="18"/>
      <c r="DA783" s="18"/>
      <c r="DB783" s="18"/>
      <c r="DC783" s="18"/>
      <c r="DD783" s="18"/>
      <c r="DE783" s="18"/>
      <c r="DF783" s="18"/>
      <c r="DG783" s="18"/>
      <c r="DH783" s="18"/>
      <c r="DI783" s="18"/>
      <c r="DJ783" s="18"/>
      <c r="DK783" s="18"/>
      <c r="DL783" s="18"/>
      <c r="DM783" s="18"/>
      <c r="DN783" s="18"/>
      <c r="DO783" s="18"/>
      <c r="DP783" s="18"/>
      <c r="DQ783" s="18"/>
      <c r="DR783" s="18"/>
      <c r="DS783" s="18"/>
      <c r="DT783" s="18"/>
      <c r="DU783" s="18"/>
      <c r="DV783" s="18"/>
      <c r="DW783" s="18"/>
      <c r="DX783" s="18"/>
      <c r="DY783" s="18"/>
      <c r="DZ783" s="18"/>
      <c r="EA783" s="18"/>
      <c r="EB783" s="18"/>
      <c r="EC783" s="18"/>
      <c r="ED783" s="18"/>
      <c r="EE783" s="18"/>
      <c r="EF783" s="18"/>
      <c r="EG783" s="18"/>
      <c r="EH783" s="18"/>
      <c r="EI783" s="18"/>
      <c r="EJ783" s="18"/>
      <c r="EK783" s="18"/>
      <c r="EL783" s="18"/>
      <c r="EM783" s="18"/>
      <c r="EN783" s="18"/>
      <c r="EO783" s="18"/>
      <c r="EP783" s="18"/>
      <c r="EQ783" s="18"/>
      <c r="ER783" s="18"/>
      <c r="ES783" s="18"/>
      <c r="ET783" s="18"/>
      <c r="EU783" s="18"/>
      <c r="EV783" s="18"/>
      <c r="EW783" s="18"/>
      <c r="EX783" s="18"/>
      <c r="EY783" s="18"/>
      <c r="EZ783" s="18"/>
      <c r="FA783" s="18"/>
      <c r="FB783" s="18"/>
      <c r="FC783" s="18"/>
      <c r="FD783" s="18"/>
      <c r="FE783" s="18"/>
      <c r="FF783" s="18"/>
      <c r="FG783" s="18"/>
      <c r="FH783" s="18"/>
      <c r="FI783" s="18"/>
      <c r="FJ783" s="18"/>
      <c r="FK783" s="18"/>
      <c r="FL783" s="18"/>
      <c r="FM783" s="18"/>
      <c r="FN783" s="18"/>
      <c r="FO783" s="18"/>
      <c r="FP783" s="18"/>
      <c r="FQ783" s="18"/>
      <c r="FR783" s="18"/>
      <c r="FS783" s="18"/>
      <c r="FT783" s="18"/>
      <c r="FU783" s="18"/>
      <c r="FV783" s="18"/>
      <c r="FW783" s="18"/>
      <c r="FX783" s="18"/>
      <c r="FY783" s="18"/>
      <c r="FZ783" s="18"/>
      <c r="GA783" s="18"/>
      <c r="GB783" s="18"/>
      <c r="GC783" s="18"/>
      <c r="GD783" s="18"/>
      <c r="GE783" s="18"/>
      <c r="GF783" s="18"/>
      <c r="GG783" s="18"/>
      <c r="GH783" s="18"/>
      <c r="GI783" s="18"/>
      <c r="GJ783" s="18"/>
      <c r="GK783" s="18"/>
      <c r="GL783" s="18"/>
      <c r="GM783" s="18"/>
      <c r="GN783" s="18"/>
      <c r="GO783" s="18"/>
      <c r="GP783" s="18"/>
      <c r="GQ783" s="18"/>
      <c r="GR783" s="18"/>
      <c r="GS783" s="18"/>
      <c r="GT783" s="18"/>
      <c r="GU783" s="18"/>
      <c r="GV783" s="18"/>
      <c r="GW783" s="18"/>
      <c r="GX783" s="18"/>
      <c r="GY783" s="18"/>
      <c r="GZ783" s="18"/>
      <c r="HA783" s="18"/>
      <c r="HB783" s="18"/>
      <c r="HC783" s="18"/>
      <c r="HD783" s="18"/>
      <c r="HE783" s="18"/>
      <c r="HF783" s="18"/>
      <c r="HG783" s="18"/>
      <c r="HH783" s="18"/>
      <c r="HI783" s="18"/>
      <c r="HJ783" s="18"/>
      <c r="HK783" s="18"/>
      <c r="HL783" s="18"/>
      <c r="HM783" s="18"/>
      <c r="HN783" s="18"/>
      <c r="HO783" s="18"/>
      <c r="HP783" s="18"/>
      <c r="HQ783" s="18"/>
      <c r="HR783" s="18"/>
      <c r="HS783" s="18"/>
      <c r="HT783" s="18"/>
      <c r="HU783" s="18"/>
      <c r="HV783" s="18"/>
      <c r="HW783" s="18"/>
      <c r="HX783" s="18"/>
      <c r="HY783" s="18"/>
    </row>
    <row r="784" spans="1:233" s="18" customFormat="1" ht="38.25" x14ac:dyDescent="0.2">
      <c r="A784" s="83"/>
      <c r="B784" s="377" t="s">
        <v>1456</v>
      </c>
      <c r="C784" s="278">
        <v>22451</v>
      </c>
      <c r="D784" s="56" t="s">
        <v>1457</v>
      </c>
      <c r="E784" s="87" t="s">
        <v>1458</v>
      </c>
      <c r="F784" s="90">
        <v>41961</v>
      </c>
      <c r="G784" s="56" t="s">
        <v>1459</v>
      </c>
      <c r="H784" s="56">
        <v>14</v>
      </c>
    </row>
    <row r="785" spans="1:233" s="18" customFormat="1" x14ac:dyDescent="0.2">
      <c r="A785" s="464" t="s">
        <v>1460</v>
      </c>
      <c r="B785" s="464"/>
      <c r="C785" s="464"/>
      <c r="D785" s="464"/>
      <c r="E785" s="464"/>
      <c r="F785" s="464"/>
      <c r="G785" s="464"/>
      <c r="H785" s="464"/>
    </row>
    <row r="786" spans="1:233" s="18" customFormat="1" ht="38.25" x14ac:dyDescent="0.2">
      <c r="A786" s="11"/>
      <c r="B786" s="369" t="s">
        <v>1461</v>
      </c>
      <c r="C786" s="279">
        <v>24597</v>
      </c>
      <c r="D786" s="11" t="s">
        <v>1462</v>
      </c>
      <c r="E786" s="358" t="s">
        <v>1463</v>
      </c>
      <c r="F786" s="279">
        <v>41960</v>
      </c>
      <c r="G786" s="11" t="s">
        <v>1464</v>
      </c>
      <c r="H786" s="10">
        <v>14</v>
      </c>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c r="AS786" s="9"/>
      <c r="AT786" s="9"/>
      <c r="AU786" s="9"/>
      <c r="AV786" s="9"/>
      <c r="AW786" s="9"/>
      <c r="AX786" s="9"/>
      <c r="AY786" s="9"/>
      <c r="AZ786" s="9"/>
      <c r="BA786" s="9"/>
      <c r="BB786" s="9"/>
      <c r="BC786" s="9"/>
      <c r="BD786" s="9"/>
      <c r="BE786" s="9"/>
      <c r="BF786" s="9"/>
      <c r="BG786" s="9"/>
      <c r="BH786" s="9"/>
      <c r="BI786" s="9"/>
      <c r="BJ786" s="9"/>
      <c r="BK786" s="9"/>
      <c r="BL786" s="9"/>
      <c r="BM786" s="9"/>
      <c r="BN786" s="9"/>
      <c r="BO786" s="9"/>
      <c r="BP786" s="9"/>
      <c r="BQ786" s="9"/>
      <c r="BR786" s="9"/>
      <c r="BS786" s="9"/>
      <c r="BT786" s="9"/>
      <c r="BU786" s="9"/>
      <c r="BV786" s="9"/>
      <c r="BW786" s="9"/>
      <c r="BX786" s="9"/>
      <c r="BY786" s="9"/>
      <c r="BZ786" s="9"/>
      <c r="CA786" s="9"/>
      <c r="CB786" s="9"/>
      <c r="CC786" s="9"/>
      <c r="CD786" s="9"/>
      <c r="CE786" s="9"/>
      <c r="CF786" s="9"/>
      <c r="CG786" s="9"/>
      <c r="CH786" s="9"/>
      <c r="CI786" s="9"/>
      <c r="CJ786" s="9"/>
      <c r="CK786" s="9"/>
      <c r="CL786" s="9"/>
      <c r="CM786" s="9"/>
      <c r="CN786" s="9"/>
      <c r="CO786" s="9"/>
      <c r="CP786" s="9"/>
      <c r="CQ786" s="9"/>
      <c r="CR786" s="9"/>
      <c r="CS786" s="9"/>
      <c r="CT786" s="9"/>
      <c r="CU786" s="9"/>
      <c r="CV786" s="9"/>
      <c r="CW786" s="9"/>
      <c r="CX786" s="9"/>
      <c r="CY786" s="9"/>
      <c r="CZ786" s="9"/>
      <c r="DA786" s="9"/>
      <c r="DB786" s="9"/>
      <c r="DC786" s="9"/>
      <c r="DD786" s="9"/>
      <c r="DE786" s="9"/>
      <c r="DF786" s="9"/>
      <c r="DG786" s="9"/>
      <c r="DH786" s="9"/>
      <c r="DI786" s="9"/>
      <c r="DJ786" s="9"/>
      <c r="DK786" s="9"/>
      <c r="DL786" s="9"/>
      <c r="DM786" s="9"/>
      <c r="DN786" s="9"/>
      <c r="DO786" s="9"/>
      <c r="DP786" s="9"/>
      <c r="DQ786" s="9"/>
      <c r="DR786" s="9"/>
      <c r="DS786" s="9"/>
      <c r="DT786" s="9"/>
      <c r="DU786" s="9"/>
      <c r="DV786" s="9"/>
      <c r="DW786" s="9"/>
      <c r="DX786" s="9"/>
      <c r="DY786" s="9"/>
      <c r="DZ786" s="9"/>
      <c r="EA786" s="9"/>
      <c r="EB786" s="9"/>
      <c r="EC786" s="9"/>
      <c r="ED786" s="9"/>
      <c r="EE786" s="9"/>
      <c r="EF786" s="9"/>
      <c r="EG786" s="9"/>
      <c r="EH786" s="9"/>
      <c r="EI786" s="9"/>
      <c r="EJ786" s="9"/>
      <c r="EK786" s="9"/>
      <c r="EL786" s="9"/>
      <c r="EM786" s="9"/>
      <c r="EN786" s="9"/>
      <c r="EO786" s="9"/>
      <c r="EP786" s="9"/>
      <c r="EQ786" s="9"/>
      <c r="ER786" s="9"/>
      <c r="ES786" s="9"/>
      <c r="ET786" s="9"/>
      <c r="EU786" s="9"/>
      <c r="EV786" s="9"/>
      <c r="EW786" s="9"/>
      <c r="EX786" s="9"/>
      <c r="EY786" s="9"/>
      <c r="EZ786" s="9"/>
      <c r="FA786" s="9"/>
      <c r="FB786" s="9"/>
      <c r="FC786" s="9"/>
      <c r="FD786" s="9"/>
      <c r="FE786" s="9"/>
      <c r="FF786" s="9"/>
      <c r="FG786" s="9"/>
      <c r="FH786" s="9"/>
      <c r="FI786" s="9"/>
      <c r="FJ786" s="9"/>
      <c r="FK786" s="9"/>
      <c r="FL786" s="9"/>
      <c r="FM786" s="9"/>
      <c r="FN786" s="9"/>
      <c r="FO786" s="9"/>
      <c r="FP786" s="9"/>
      <c r="FQ786" s="9"/>
      <c r="FR786" s="9"/>
      <c r="FS786" s="9"/>
      <c r="FT786" s="9"/>
      <c r="FU786" s="9"/>
      <c r="FV786" s="9"/>
      <c r="FW786" s="9"/>
      <c r="FX786" s="9"/>
      <c r="FY786" s="9"/>
      <c r="FZ786" s="9"/>
      <c r="GA786" s="9"/>
      <c r="GB786" s="9"/>
      <c r="GC786" s="9"/>
      <c r="GD786" s="9"/>
      <c r="GE786" s="9"/>
      <c r="GF786" s="9"/>
      <c r="GG786" s="9"/>
      <c r="GH786" s="9"/>
      <c r="GI786" s="9"/>
      <c r="GJ786" s="9"/>
      <c r="GK786" s="9"/>
      <c r="GL786" s="9"/>
      <c r="GM786" s="9"/>
      <c r="GN786" s="9"/>
      <c r="GO786" s="9"/>
      <c r="GP786" s="9"/>
      <c r="GQ786" s="9"/>
      <c r="GR786" s="9"/>
      <c r="GS786" s="9"/>
      <c r="GT786" s="9"/>
      <c r="GU786" s="9"/>
      <c r="GV786" s="9"/>
      <c r="GW786" s="9"/>
      <c r="GX786" s="9"/>
      <c r="GY786" s="9"/>
      <c r="GZ786" s="9"/>
      <c r="HA786" s="9"/>
      <c r="HB786" s="9"/>
      <c r="HC786" s="9"/>
      <c r="HD786" s="9"/>
      <c r="HE786" s="9"/>
      <c r="HF786" s="9"/>
      <c r="HG786" s="9"/>
      <c r="HH786" s="9"/>
      <c r="HI786" s="9"/>
      <c r="HJ786" s="9"/>
      <c r="HK786" s="9"/>
      <c r="HL786" s="9"/>
      <c r="HM786" s="9"/>
      <c r="HN786" s="9"/>
      <c r="HO786" s="9"/>
      <c r="HP786" s="9"/>
      <c r="HQ786" s="9"/>
      <c r="HR786" s="9"/>
      <c r="HS786" s="9"/>
      <c r="HT786" s="9"/>
      <c r="HU786" s="9"/>
      <c r="HV786" s="9"/>
      <c r="HW786" s="9"/>
      <c r="HX786" s="9"/>
      <c r="HY786" s="9"/>
    </row>
    <row r="787" spans="1:233" s="55" customFormat="1" x14ac:dyDescent="0.2">
      <c r="A787" s="464" t="s">
        <v>1465</v>
      </c>
      <c r="B787" s="464"/>
      <c r="C787" s="464"/>
      <c r="D787" s="464"/>
      <c r="E787" s="464"/>
      <c r="F787" s="464"/>
      <c r="G787" s="464"/>
      <c r="H787" s="464"/>
      <c r="I787" s="18"/>
      <c r="J787" s="18"/>
      <c r="K787" s="18"/>
      <c r="L787" s="18"/>
      <c r="M787" s="18"/>
      <c r="N787" s="18"/>
      <c r="O787" s="18"/>
      <c r="P787" s="18"/>
      <c r="Q787" s="18"/>
      <c r="R787" s="18"/>
      <c r="S787" s="18"/>
      <c r="T787" s="18"/>
      <c r="U787" s="18"/>
      <c r="V787" s="18"/>
      <c r="W787" s="18"/>
      <c r="X787" s="18"/>
      <c r="Y787" s="18"/>
      <c r="Z787" s="18"/>
      <c r="AA787" s="18"/>
      <c r="AB787" s="18"/>
      <c r="AC787" s="18"/>
      <c r="AD787" s="18"/>
      <c r="AE787" s="18"/>
      <c r="AF787" s="18"/>
      <c r="AG787" s="18"/>
      <c r="AH787" s="18"/>
      <c r="AI787" s="18"/>
      <c r="AJ787" s="18"/>
      <c r="AK787" s="18"/>
      <c r="AL787" s="18"/>
      <c r="AM787" s="18"/>
      <c r="AN787" s="18"/>
      <c r="AO787" s="18"/>
      <c r="AP787" s="18"/>
      <c r="AQ787" s="18"/>
      <c r="AR787" s="18"/>
      <c r="AS787" s="18"/>
      <c r="AT787" s="18"/>
      <c r="AU787" s="18"/>
      <c r="AV787" s="18"/>
      <c r="AW787" s="18"/>
      <c r="AX787" s="18"/>
      <c r="AY787" s="18"/>
      <c r="AZ787" s="18"/>
      <c r="BA787" s="18"/>
      <c r="BB787" s="18"/>
      <c r="BC787" s="18"/>
      <c r="BD787" s="18"/>
      <c r="BE787" s="18"/>
      <c r="BF787" s="18"/>
      <c r="BG787" s="18"/>
      <c r="BH787" s="18"/>
      <c r="BI787" s="18"/>
      <c r="BJ787" s="18"/>
      <c r="BK787" s="18"/>
      <c r="BL787" s="18"/>
      <c r="BM787" s="18"/>
      <c r="BN787" s="18"/>
      <c r="BO787" s="18"/>
      <c r="BP787" s="18"/>
      <c r="BQ787" s="18"/>
      <c r="BR787" s="18"/>
      <c r="BS787" s="18"/>
      <c r="BT787" s="18"/>
      <c r="BU787" s="18"/>
      <c r="BV787" s="18"/>
      <c r="BW787" s="18"/>
      <c r="BX787" s="18"/>
      <c r="BY787" s="18"/>
      <c r="BZ787" s="18"/>
      <c r="CA787" s="18"/>
      <c r="CB787" s="18"/>
      <c r="CC787" s="18"/>
      <c r="CD787" s="18"/>
      <c r="CE787" s="18"/>
      <c r="CF787" s="18"/>
      <c r="CG787" s="18"/>
      <c r="CH787" s="18"/>
      <c r="CI787" s="18"/>
      <c r="CJ787" s="18"/>
      <c r="CK787" s="18"/>
      <c r="CL787" s="18"/>
      <c r="CM787" s="18"/>
      <c r="CN787" s="18"/>
      <c r="CO787" s="18"/>
      <c r="CP787" s="18"/>
      <c r="CQ787" s="18"/>
      <c r="CR787" s="18"/>
      <c r="CS787" s="18"/>
      <c r="CT787" s="18"/>
      <c r="CU787" s="18"/>
      <c r="CV787" s="18"/>
      <c r="CW787" s="18"/>
      <c r="CX787" s="18"/>
      <c r="CY787" s="18"/>
      <c r="CZ787" s="18"/>
      <c r="DA787" s="18"/>
      <c r="DB787" s="18"/>
      <c r="DC787" s="18"/>
      <c r="DD787" s="18"/>
      <c r="DE787" s="18"/>
      <c r="DF787" s="18"/>
      <c r="DG787" s="18"/>
      <c r="DH787" s="18"/>
      <c r="DI787" s="18"/>
      <c r="DJ787" s="18"/>
      <c r="DK787" s="18"/>
      <c r="DL787" s="18"/>
      <c r="DM787" s="18"/>
      <c r="DN787" s="18"/>
      <c r="DO787" s="18"/>
      <c r="DP787" s="18"/>
      <c r="DQ787" s="18"/>
      <c r="DR787" s="18"/>
      <c r="DS787" s="18"/>
      <c r="DT787" s="18"/>
      <c r="DU787" s="18"/>
      <c r="DV787" s="18"/>
      <c r="DW787" s="18"/>
      <c r="DX787" s="18"/>
      <c r="DY787" s="18"/>
      <c r="DZ787" s="18"/>
      <c r="EA787" s="18"/>
      <c r="EB787" s="18"/>
      <c r="EC787" s="18"/>
      <c r="ED787" s="18"/>
      <c r="EE787" s="18"/>
      <c r="EF787" s="18"/>
      <c r="EG787" s="18"/>
      <c r="EH787" s="18"/>
      <c r="EI787" s="18"/>
      <c r="EJ787" s="18"/>
      <c r="EK787" s="18"/>
      <c r="EL787" s="18"/>
      <c r="EM787" s="18"/>
      <c r="EN787" s="18"/>
      <c r="EO787" s="18"/>
      <c r="EP787" s="18"/>
      <c r="EQ787" s="18"/>
      <c r="ER787" s="18"/>
      <c r="ES787" s="18"/>
      <c r="ET787" s="18"/>
      <c r="EU787" s="18"/>
      <c r="EV787" s="18"/>
      <c r="EW787" s="18"/>
      <c r="EX787" s="18"/>
      <c r="EY787" s="18"/>
      <c r="EZ787" s="18"/>
      <c r="FA787" s="18"/>
      <c r="FB787" s="18"/>
      <c r="FC787" s="18"/>
      <c r="FD787" s="18"/>
      <c r="FE787" s="18"/>
      <c r="FF787" s="18"/>
      <c r="FG787" s="18"/>
      <c r="FH787" s="18"/>
      <c r="FI787" s="18"/>
      <c r="FJ787" s="18"/>
      <c r="FK787" s="18"/>
      <c r="FL787" s="18"/>
      <c r="FM787" s="18"/>
      <c r="FN787" s="18"/>
      <c r="FO787" s="18"/>
      <c r="FP787" s="18"/>
      <c r="FQ787" s="18"/>
      <c r="FR787" s="18"/>
      <c r="FS787" s="18"/>
      <c r="FT787" s="18"/>
      <c r="FU787" s="18"/>
      <c r="FV787" s="18"/>
      <c r="FW787" s="18"/>
      <c r="FX787" s="18"/>
      <c r="FY787" s="18"/>
      <c r="FZ787" s="18"/>
      <c r="GA787" s="18"/>
      <c r="GB787" s="18"/>
      <c r="GC787" s="18"/>
      <c r="GD787" s="18"/>
      <c r="GE787" s="18"/>
      <c r="GF787" s="18"/>
      <c r="GG787" s="18"/>
      <c r="GH787" s="18"/>
      <c r="GI787" s="18"/>
      <c r="GJ787" s="18"/>
      <c r="GK787" s="18"/>
      <c r="GL787" s="18"/>
      <c r="GM787" s="18"/>
      <c r="GN787" s="18"/>
      <c r="GO787" s="18"/>
      <c r="GP787" s="18"/>
      <c r="GQ787" s="18"/>
      <c r="GR787" s="18"/>
      <c r="GS787" s="18"/>
      <c r="GT787" s="18"/>
      <c r="GU787" s="18"/>
      <c r="GV787" s="18"/>
      <c r="GW787" s="18"/>
      <c r="GX787" s="18"/>
      <c r="GY787" s="18"/>
      <c r="GZ787" s="18"/>
      <c r="HA787" s="18"/>
      <c r="HB787" s="18"/>
      <c r="HC787" s="18"/>
      <c r="HD787" s="18"/>
      <c r="HE787" s="18"/>
      <c r="HF787" s="18"/>
      <c r="HG787" s="18"/>
      <c r="HH787" s="18"/>
      <c r="HI787" s="18"/>
      <c r="HJ787" s="18"/>
      <c r="HK787" s="18"/>
      <c r="HL787" s="18"/>
      <c r="HM787" s="18"/>
      <c r="HN787" s="18"/>
      <c r="HO787" s="18"/>
      <c r="HP787" s="18"/>
      <c r="HQ787" s="18"/>
      <c r="HR787" s="18"/>
      <c r="HS787" s="18"/>
      <c r="HT787" s="18"/>
      <c r="HU787" s="18"/>
      <c r="HV787" s="18"/>
      <c r="HW787" s="18"/>
      <c r="HX787" s="18"/>
      <c r="HY787" s="18"/>
    </row>
    <row r="788" spans="1:233" s="18" customFormat="1" ht="38.25" customHeight="1" x14ac:dyDescent="0.2">
      <c r="A788" s="83"/>
      <c r="B788" s="377" t="s">
        <v>1466</v>
      </c>
      <c r="C788" s="278">
        <v>28911</v>
      </c>
      <c r="D788" s="56" t="s">
        <v>1467</v>
      </c>
      <c r="E788" s="93">
        <v>9</v>
      </c>
      <c r="F788" s="90">
        <v>41960</v>
      </c>
      <c r="G788" s="56" t="s">
        <v>1468</v>
      </c>
      <c r="H788" s="56">
        <v>14</v>
      </c>
    </row>
    <row r="789" spans="1:233" s="75" customFormat="1" ht="25.5" x14ac:dyDescent="0.2">
      <c r="A789" s="33"/>
      <c r="B789" s="33" t="s">
        <v>1469</v>
      </c>
      <c r="C789" s="6">
        <v>23024</v>
      </c>
      <c r="D789" s="231" t="s">
        <v>1470</v>
      </c>
      <c r="E789" s="350">
        <v>11</v>
      </c>
      <c r="F789" s="225">
        <v>41960</v>
      </c>
      <c r="G789" s="231" t="s">
        <v>2976</v>
      </c>
      <c r="H789" s="56">
        <v>14</v>
      </c>
      <c r="I789" s="18"/>
      <c r="J789" s="18"/>
      <c r="K789" s="18"/>
      <c r="L789" s="18"/>
      <c r="M789" s="18"/>
      <c r="N789" s="18"/>
      <c r="O789" s="18"/>
      <c r="P789" s="18"/>
      <c r="Q789" s="18"/>
      <c r="R789" s="18"/>
      <c r="S789" s="18"/>
      <c r="T789" s="18"/>
      <c r="U789" s="18"/>
      <c r="V789" s="18"/>
      <c r="W789" s="18"/>
      <c r="X789" s="18"/>
      <c r="Y789" s="18"/>
      <c r="Z789" s="18"/>
      <c r="AA789" s="18"/>
      <c r="AB789" s="18"/>
      <c r="AC789" s="18"/>
      <c r="AD789" s="18"/>
      <c r="AE789" s="18"/>
      <c r="AF789" s="18"/>
      <c r="AG789" s="18"/>
      <c r="AH789" s="18"/>
      <c r="AI789" s="18"/>
      <c r="AJ789" s="18"/>
      <c r="AK789" s="18"/>
      <c r="AL789" s="18"/>
      <c r="AM789" s="18"/>
      <c r="AN789" s="18"/>
      <c r="AO789" s="18"/>
      <c r="AP789" s="18"/>
      <c r="AQ789" s="18"/>
      <c r="AR789" s="18"/>
      <c r="AS789" s="18"/>
      <c r="AT789" s="18"/>
      <c r="AU789" s="18"/>
      <c r="AV789" s="18"/>
      <c r="AW789" s="18"/>
      <c r="AX789" s="18"/>
      <c r="AY789" s="18"/>
      <c r="AZ789" s="18"/>
      <c r="BA789" s="18"/>
      <c r="BB789" s="18"/>
      <c r="BC789" s="18"/>
      <c r="BD789" s="18"/>
      <c r="BE789" s="18"/>
      <c r="BF789" s="18"/>
      <c r="BG789" s="18"/>
      <c r="BH789" s="18"/>
      <c r="BI789" s="18"/>
      <c r="BJ789" s="18"/>
      <c r="BK789" s="18"/>
      <c r="BL789" s="18"/>
      <c r="BM789" s="18"/>
      <c r="BN789" s="18"/>
      <c r="BO789" s="18"/>
      <c r="BP789" s="18"/>
      <c r="BQ789" s="18"/>
      <c r="BR789" s="18"/>
      <c r="BS789" s="18"/>
      <c r="BT789" s="18"/>
      <c r="BU789" s="18"/>
      <c r="BV789" s="18"/>
      <c r="BW789" s="18"/>
      <c r="BX789" s="18"/>
      <c r="BY789" s="18"/>
      <c r="BZ789" s="18"/>
      <c r="CA789" s="18"/>
      <c r="CB789" s="18"/>
      <c r="CC789" s="18"/>
      <c r="CD789" s="18"/>
      <c r="CE789" s="18"/>
      <c r="CF789" s="18"/>
      <c r="CG789" s="18"/>
      <c r="CH789" s="18"/>
      <c r="CI789" s="18"/>
      <c r="CJ789" s="18"/>
      <c r="CK789" s="18"/>
      <c r="CL789" s="18"/>
      <c r="CM789" s="18"/>
      <c r="CN789" s="18"/>
      <c r="CO789" s="18"/>
      <c r="CP789" s="18"/>
      <c r="CQ789" s="18"/>
      <c r="CR789" s="18"/>
      <c r="CS789" s="18"/>
      <c r="CT789" s="18"/>
      <c r="CU789" s="18"/>
      <c r="CV789" s="18"/>
      <c r="CW789" s="18"/>
      <c r="CX789" s="18"/>
      <c r="CY789" s="18"/>
      <c r="CZ789" s="18"/>
      <c r="DA789" s="18"/>
      <c r="DB789" s="18"/>
      <c r="DC789" s="18"/>
      <c r="DD789" s="18"/>
      <c r="DE789" s="18"/>
      <c r="DF789" s="18"/>
      <c r="DG789" s="18"/>
      <c r="DH789" s="18"/>
      <c r="DI789" s="18"/>
      <c r="DJ789" s="18"/>
      <c r="DK789" s="18"/>
      <c r="DL789" s="18"/>
      <c r="DM789" s="18"/>
      <c r="DN789" s="18"/>
      <c r="DO789" s="18"/>
      <c r="DP789" s="18"/>
      <c r="DQ789" s="18"/>
      <c r="DR789" s="18"/>
      <c r="DS789" s="18"/>
      <c r="DT789" s="18"/>
      <c r="DU789" s="18"/>
      <c r="DV789" s="18"/>
      <c r="DW789" s="18"/>
      <c r="DX789" s="18"/>
      <c r="DY789" s="18"/>
      <c r="DZ789" s="18"/>
      <c r="EA789" s="18"/>
      <c r="EB789" s="18"/>
      <c r="EC789" s="18"/>
      <c r="ED789" s="18"/>
      <c r="EE789" s="18"/>
      <c r="EF789" s="18"/>
      <c r="EG789" s="18"/>
      <c r="EH789" s="18"/>
      <c r="EI789" s="18"/>
      <c r="EJ789" s="18"/>
      <c r="EK789" s="18"/>
      <c r="EL789" s="18"/>
      <c r="EM789" s="18"/>
      <c r="EN789" s="18"/>
      <c r="EO789" s="18"/>
      <c r="EP789" s="18"/>
      <c r="EQ789" s="18"/>
      <c r="ER789" s="18"/>
      <c r="ES789" s="18"/>
      <c r="ET789" s="18"/>
      <c r="EU789" s="18"/>
      <c r="EV789" s="18"/>
      <c r="EW789" s="18"/>
      <c r="EX789" s="18"/>
      <c r="EY789" s="18"/>
      <c r="EZ789" s="18"/>
      <c r="FA789" s="18"/>
      <c r="FB789" s="18"/>
      <c r="FC789" s="18"/>
      <c r="FD789" s="18"/>
      <c r="FE789" s="18"/>
      <c r="FF789" s="18"/>
      <c r="FG789" s="18"/>
      <c r="FH789" s="18"/>
      <c r="FI789" s="18"/>
      <c r="FJ789" s="18"/>
      <c r="FK789" s="18"/>
      <c r="FL789" s="18"/>
      <c r="FM789" s="18"/>
      <c r="FN789" s="18"/>
      <c r="FO789" s="18"/>
      <c r="FP789" s="18"/>
      <c r="FQ789" s="18"/>
      <c r="FR789" s="18"/>
      <c r="FS789" s="18"/>
      <c r="FT789" s="18"/>
      <c r="FU789" s="18"/>
      <c r="FV789" s="18"/>
      <c r="FW789" s="18"/>
      <c r="FX789" s="18"/>
      <c r="FY789" s="18"/>
      <c r="FZ789" s="18"/>
      <c r="GA789" s="18"/>
      <c r="GB789" s="18"/>
      <c r="GC789" s="18"/>
      <c r="GD789" s="18"/>
      <c r="GE789" s="18"/>
      <c r="GF789" s="18"/>
      <c r="GG789" s="18"/>
      <c r="GH789" s="18"/>
      <c r="GI789" s="18"/>
      <c r="GJ789" s="18"/>
      <c r="GK789" s="18"/>
      <c r="GL789" s="18"/>
      <c r="GM789" s="18"/>
      <c r="GN789" s="18"/>
      <c r="GO789" s="18"/>
      <c r="GP789" s="18"/>
      <c r="GQ789" s="18"/>
      <c r="GR789" s="18"/>
      <c r="GS789" s="18"/>
      <c r="GT789" s="18"/>
      <c r="GU789" s="18"/>
      <c r="GV789" s="18"/>
      <c r="GW789" s="18"/>
      <c r="GX789" s="18"/>
      <c r="GY789" s="18"/>
      <c r="GZ789" s="18"/>
      <c r="HA789" s="18"/>
      <c r="HB789" s="18"/>
      <c r="HC789" s="18"/>
      <c r="HD789" s="18"/>
      <c r="HE789" s="18"/>
      <c r="HF789" s="18"/>
      <c r="HG789" s="18"/>
      <c r="HH789" s="18"/>
      <c r="HI789" s="18"/>
      <c r="HJ789" s="18"/>
      <c r="HK789" s="18"/>
      <c r="HL789" s="18"/>
      <c r="HM789" s="18"/>
      <c r="HN789" s="18"/>
      <c r="HO789" s="18"/>
      <c r="HP789" s="18"/>
      <c r="HQ789" s="18"/>
      <c r="HR789" s="18"/>
      <c r="HS789" s="18"/>
      <c r="HT789" s="18"/>
      <c r="HU789" s="18"/>
      <c r="HV789" s="18"/>
      <c r="HW789" s="18"/>
      <c r="HX789" s="18"/>
      <c r="HY789" s="18"/>
    </row>
    <row r="790" spans="1:233" s="75" customFormat="1" ht="38.25" x14ac:dyDescent="0.2">
      <c r="A790" s="33"/>
      <c r="B790" s="33" t="s">
        <v>2938</v>
      </c>
      <c r="C790" s="225">
        <v>30752</v>
      </c>
      <c r="D790" s="33" t="s">
        <v>1471</v>
      </c>
      <c r="E790" s="33">
        <v>8</v>
      </c>
      <c r="F790" s="225">
        <v>41960</v>
      </c>
      <c r="G790" s="33" t="s">
        <v>2977</v>
      </c>
      <c r="H790" s="56">
        <v>14</v>
      </c>
      <c r="I790" s="18"/>
      <c r="J790" s="18"/>
      <c r="K790" s="18"/>
      <c r="L790" s="18"/>
      <c r="M790" s="18"/>
      <c r="N790" s="18"/>
      <c r="O790" s="18"/>
      <c r="P790" s="18"/>
      <c r="Q790" s="18"/>
      <c r="R790" s="18"/>
      <c r="S790" s="18"/>
      <c r="T790" s="18"/>
      <c r="U790" s="18"/>
      <c r="V790" s="18"/>
      <c r="W790" s="18"/>
      <c r="X790" s="18"/>
      <c r="Y790" s="18"/>
      <c r="Z790" s="18"/>
      <c r="AA790" s="18"/>
      <c r="AB790" s="18"/>
      <c r="AC790" s="18"/>
      <c r="AD790" s="18"/>
      <c r="AE790" s="18"/>
      <c r="AF790" s="18"/>
      <c r="AG790" s="18"/>
      <c r="AH790" s="18"/>
      <c r="AI790" s="18"/>
      <c r="AJ790" s="18"/>
      <c r="AK790" s="18"/>
      <c r="AL790" s="18"/>
      <c r="AM790" s="18"/>
      <c r="AN790" s="18"/>
      <c r="AO790" s="18"/>
      <c r="AP790" s="18"/>
      <c r="AQ790" s="18"/>
      <c r="AR790" s="18"/>
      <c r="AS790" s="18"/>
      <c r="AT790" s="18"/>
      <c r="AU790" s="18"/>
      <c r="AV790" s="18"/>
      <c r="AW790" s="18"/>
      <c r="AX790" s="18"/>
      <c r="AY790" s="18"/>
      <c r="AZ790" s="18"/>
      <c r="BA790" s="18"/>
      <c r="BB790" s="18"/>
      <c r="BC790" s="18"/>
      <c r="BD790" s="18"/>
      <c r="BE790" s="18"/>
      <c r="BF790" s="18"/>
      <c r="BG790" s="18"/>
      <c r="BH790" s="18"/>
      <c r="BI790" s="18"/>
      <c r="BJ790" s="18"/>
      <c r="BK790" s="18"/>
      <c r="BL790" s="18"/>
      <c r="BM790" s="18"/>
      <c r="BN790" s="18"/>
      <c r="BO790" s="18"/>
      <c r="BP790" s="18"/>
      <c r="BQ790" s="18"/>
      <c r="BR790" s="18"/>
      <c r="BS790" s="18"/>
      <c r="BT790" s="18"/>
      <c r="BU790" s="18"/>
      <c r="BV790" s="18"/>
      <c r="BW790" s="18"/>
      <c r="BX790" s="18"/>
      <c r="BY790" s="18"/>
      <c r="BZ790" s="18"/>
      <c r="CA790" s="18"/>
      <c r="CB790" s="18"/>
      <c r="CC790" s="18"/>
      <c r="CD790" s="18"/>
      <c r="CE790" s="18"/>
      <c r="CF790" s="18"/>
      <c r="CG790" s="18"/>
      <c r="CH790" s="18"/>
      <c r="CI790" s="18"/>
      <c r="CJ790" s="18"/>
      <c r="CK790" s="18"/>
      <c r="CL790" s="18"/>
      <c r="CM790" s="18"/>
      <c r="CN790" s="18"/>
      <c r="CO790" s="18"/>
      <c r="CP790" s="18"/>
      <c r="CQ790" s="18"/>
      <c r="CR790" s="18"/>
      <c r="CS790" s="18"/>
      <c r="CT790" s="18"/>
      <c r="CU790" s="18"/>
      <c r="CV790" s="18"/>
      <c r="CW790" s="18"/>
      <c r="CX790" s="18"/>
      <c r="CY790" s="18"/>
      <c r="CZ790" s="18"/>
      <c r="DA790" s="18"/>
      <c r="DB790" s="18"/>
      <c r="DC790" s="18"/>
      <c r="DD790" s="18"/>
      <c r="DE790" s="18"/>
      <c r="DF790" s="18"/>
      <c r="DG790" s="18"/>
      <c r="DH790" s="18"/>
      <c r="DI790" s="18"/>
      <c r="DJ790" s="18"/>
      <c r="DK790" s="18"/>
      <c r="DL790" s="18"/>
      <c r="DM790" s="18"/>
      <c r="DN790" s="18"/>
      <c r="DO790" s="18"/>
      <c r="DP790" s="18"/>
      <c r="DQ790" s="18"/>
      <c r="DR790" s="18"/>
      <c r="DS790" s="18"/>
      <c r="DT790" s="18"/>
      <c r="DU790" s="18"/>
      <c r="DV790" s="18"/>
      <c r="DW790" s="18"/>
      <c r="DX790" s="18"/>
      <c r="DY790" s="18"/>
      <c r="DZ790" s="18"/>
      <c r="EA790" s="18"/>
      <c r="EB790" s="18"/>
      <c r="EC790" s="18"/>
      <c r="ED790" s="18"/>
      <c r="EE790" s="18"/>
      <c r="EF790" s="18"/>
      <c r="EG790" s="18"/>
      <c r="EH790" s="18"/>
      <c r="EI790" s="18"/>
      <c r="EJ790" s="18"/>
      <c r="EK790" s="18"/>
      <c r="EL790" s="18"/>
      <c r="EM790" s="18"/>
      <c r="EN790" s="18"/>
      <c r="EO790" s="18"/>
      <c r="EP790" s="18"/>
      <c r="EQ790" s="18"/>
      <c r="ER790" s="18"/>
      <c r="ES790" s="18"/>
      <c r="ET790" s="18"/>
      <c r="EU790" s="18"/>
      <c r="EV790" s="18"/>
      <c r="EW790" s="18"/>
      <c r="EX790" s="18"/>
      <c r="EY790" s="18"/>
      <c r="EZ790" s="18"/>
      <c r="FA790" s="18"/>
      <c r="FB790" s="18"/>
      <c r="FC790" s="18"/>
      <c r="FD790" s="18"/>
      <c r="FE790" s="18"/>
      <c r="FF790" s="18"/>
      <c r="FG790" s="18"/>
      <c r="FH790" s="18"/>
      <c r="FI790" s="18"/>
      <c r="FJ790" s="18"/>
      <c r="FK790" s="18"/>
      <c r="FL790" s="18"/>
      <c r="FM790" s="18"/>
      <c r="FN790" s="18"/>
      <c r="FO790" s="18"/>
      <c r="FP790" s="18"/>
      <c r="FQ790" s="18"/>
      <c r="FR790" s="18"/>
      <c r="FS790" s="18"/>
      <c r="FT790" s="18"/>
      <c r="FU790" s="18"/>
      <c r="FV790" s="18"/>
      <c r="FW790" s="18"/>
      <c r="FX790" s="18"/>
      <c r="FY790" s="18"/>
      <c r="FZ790" s="18"/>
      <c r="GA790" s="18"/>
      <c r="GB790" s="18"/>
      <c r="GC790" s="18"/>
      <c r="GD790" s="18"/>
      <c r="GE790" s="18"/>
      <c r="GF790" s="18"/>
      <c r="GG790" s="18"/>
      <c r="GH790" s="18"/>
      <c r="GI790" s="18"/>
      <c r="GJ790" s="18"/>
      <c r="GK790" s="18"/>
      <c r="GL790" s="18"/>
      <c r="GM790" s="18"/>
      <c r="GN790" s="18"/>
      <c r="GO790" s="18"/>
      <c r="GP790" s="18"/>
      <c r="GQ790" s="18"/>
      <c r="GR790" s="18"/>
      <c r="GS790" s="18"/>
      <c r="GT790" s="18"/>
      <c r="GU790" s="18"/>
      <c r="GV790" s="18"/>
      <c r="GW790" s="18"/>
      <c r="GX790" s="18"/>
      <c r="GY790" s="18"/>
      <c r="GZ790" s="18"/>
      <c r="HA790" s="18"/>
      <c r="HB790" s="18"/>
      <c r="HC790" s="18"/>
      <c r="HD790" s="18"/>
      <c r="HE790" s="18"/>
      <c r="HF790" s="18"/>
      <c r="HG790" s="18"/>
      <c r="HH790" s="18"/>
      <c r="HI790" s="18"/>
      <c r="HJ790" s="18"/>
      <c r="HK790" s="18"/>
      <c r="HL790" s="18"/>
      <c r="HM790" s="18"/>
      <c r="HN790" s="18"/>
      <c r="HO790" s="18"/>
      <c r="HP790" s="18"/>
      <c r="HQ790" s="18"/>
      <c r="HR790" s="18"/>
      <c r="HS790" s="18"/>
      <c r="HT790" s="18"/>
      <c r="HU790" s="18"/>
      <c r="HV790" s="18"/>
      <c r="HW790" s="18"/>
      <c r="HX790" s="18"/>
      <c r="HY790" s="18"/>
    </row>
    <row r="791" spans="1:233" s="75" customFormat="1" ht="25.5" x14ac:dyDescent="0.2">
      <c r="A791" s="11"/>
      <c r="B791" s="365" t="s">
        <v>1472</v>
      </c>
      <c r="C791" s="6">
        <v>30690</v>
      </c>
      <c r="D791" s="231" t="s">
        <v>1473</v>
      </c>
      <c r="E791" s="350">
        <v>8</v>
      </c>
      <c r="F791" s="225">
        <v>41960</v>
      </c>
      <c r="G791" s="231" t="s">
        <v>2976</v>
      </c>
      <c r="H791" s="56">
        <v>14</v>
      </c>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c r="BB791" s="9"/>
      <c r="BC791" s="9"/>
      <c r="BD791" s="9"/>
      <c r="BE791" s="9"/>
      <c r="BF791" s="9"/>
      <c r="BG791" s="9"/>
      <c r="BH791" s="9"/>
      <c r="BI791" s="9"/>
      <c r="BJ791" s="9"/>
      <c r="BK791" s="9"/>
      <c r="BL791" s="9"/>
      <c r="BM791" s="9"/>
      <c r="BN791" s="9"/>
      <c r="BO791" s="9"/>
      <c r="BP791" s="9"/>
      <c r="BQ791" s="9"/>
      <c r="BR791" s="9"/>
      <c r="BS791" s="9"/>
      <c r="BT791" s="9"/>
      <c r="BU791" s="9"/>
      <c r="BV791" s="9"/>
      <c r="BW791" s="9"/>
      <c r="BX791" s="9"/>
      <c r="BY791" s="9"/>
      <c r="BZ791" s="9"/>
      <c r="CA791" s="9"/>
      <c r="CB791" s="9"/>
      <c r="CC791" s="9"/>
      <c r="CD791" s="9"/>
      <c r="CE791" s="9"/>
      <c r="CF791" s="9"/>
      <c r="CG791" s="9"/>
      <c r="CH791" s="9"/>
      <c r="CI791" s="9"/>
      <c r="CJ791" s="9"/>
      <c r="CK791" s="9"/>
      <c r="CL791" s="9"/>
      <c r="CM791" s="9"/>
      <c r="CN791" s="9"/>
      <c r="CO791" s="9"/>
      <c r="CP791" s="9"/>
      <c r="CQ791" s="9"/>
      <c r="CR791" s="9"/>
      <c r="CS791" s="9"/>
      <c r="CT791" s="9"/>
      <c r="CU791" s="9"/>
      <c r="CV791" s="9"/>
      <c r="CW791" s="9"/>
      <c r="CX791" s="9"/>
      <c r="CY791" s="9"/>
      <c r="CZ791" s="9"/>
      <c r="DA791" s="9"/>
      <c r="DB791" s="9"/>
      <c r="DC791" s="9"/>
      <c r="DD791" s="9"/>
      <c r="DE791" s="9"/>
      <c r="DF791" s="9"/>
      <c r="DG791" s="9"/>
      <c r="DH791" s="9"/>
      <c r="DI791" s="9"/>
      <c r="DJ791" s="9"/>
      <c r="DK791" s="9"/>
      <c r="DL791" s="9"/>
      <c r="DM791" s="9"/>
      <c r="DN791" s="9"/>
      <c r="DO791" s="9"/>
      <c r="DP791" s="9"/>
      <c r="DQ791" s="9"/>
      <c r="DR791" s="9"/>
      <c r="DS791" s="9"/>
      <c r="DT791" s="9"/>
      <c r="DU791" s="9"/>
      <c r="DV791" s="9"/>
      <c r="DW791" s="9"/>
      <c r="DX791" s="9"/>
      <c r="DY791" s="9"/>
      <c r="DZ791" s="9"/>
      <c r="EA791" s="9"/>
      <c r="EB791" s="9"/>
      <c r="EC791" s="9"/>
      <c r="ED791" s="9"/>
      <c r="EE791" s="9"/>
      <c r="EF791" s="9"/>
      <c r="EG791" s="9"/>
      <c r="EH791" s="9"/>
      <c r="EI791" s="9"/>
      <c r="EJ791" s="9"/>
      <c r="EK791" s="9"/>
      <c r="EL791" s="9"/>
      <c r="EM791" s="9"/>
      <c r="EN791" s="9"/>
      <c r="EO791" s="9"/>
      <c r="EP791" s="9"/>
      <c r="EQ791" s="9"/>
      <c r="ER791" s="9"/>
      <c r="ES791" s="9"/>
      <c r="ET791" s="9"/>
      <c r="EU791" s="9"/>
      <c r="EV791" s="9"/>
      <c r="EW791" s="9"/>
      <c r="EX791" s="9"/>
      <c r="EY791" s="9"/>
      <c r="EZ791" s="9"/>
      <c r="FA791" s="9"/>
      <c r="FB791" s="9"/>
      <c r="FC791" s="9"/>
      <c r="FD791" s="9"/>
      <c r="FE791" s="9"/>
      <c r="FF791" s="9"/>
      <c r="FG791" s="9"/>
      <c r="FH791" s="9"/>
      <c r="FI791" s="9"/>
      <c r="FJ791" s="9"/>
      <c r="FK791" s="9"/>
      <c r="FL791" s="9"/>
      <c r="FM791" s="9"/>
      <c r="FN791" s="9"/>
      <c r="FO791" s="9"/>
      <c r="FP791" s="9"/>
      <c r="FQ791" s="9"/>
      <c r="FR791" s="9"/>
      <c r="FS791" s="9"/>
      <c r="FT791" s="9"/>
      <c r="FU791" s="9"/>
      <c r="FV791" s="9"/>
      <c r="FW791" s="9"/>
      <c r="FX791" s="9"/>
      <c r="FY791" s="9"/>
      <c r="FZ791" s="9"/>
      <c r="GA791" s="9"/>
      <c r="GB791" s="9"/>
      <c r="GC791" s="9"/>
      <c r="GD791" s="9"/>
      <c r="GE791" s="9"/>
      <c r="GF791" s="9"/>
      <c r="GG791" s="9"/>
      <c r="GH791" s="9"/>
      <c r="GI791" s="9"/>
      <c r="GJ791" s="9"/>
      <c r="GK791" s="9"/>
      <c r="GL791" s="9"/>
      <c r="GM791" s="9"/>
      <c r="GN791" s="9"/>
      <c r="GO791" s="9"/>
      <c r="GP791" s="9"/>
      <c r="GQ791" s="9"/>
      <c r="GR791" s="9"/>
      <c r="GS791" s="9"/>
      <c r="GT791" s="9"/>
      <c r="GU791" s="9"/>
      <c r="GV791" s="9"/>
      <c r="GW791" s="9"/>
      <c r="GX791" s="9"/>
      <c r="GY791" s="9"/>
      <c r="GZ791" s="9"/>
      <c r="HA791" s="9"/>
      <c r="HB791" s="9"/>
      <c r="HC791" s="9"/>
      <c r="HD791" s="9"/>
      <c r="HE791" s="9"/>
      <c r="HF791" s="9"/>
      <c r="HG791" s="9"/>
      <c r="HH791" s="9"/>
      <c r="HI791" s="9"/>
      <c r="HJ791" s="9"/>
      <c r="HK791" s="9"/>
      <c r="HL791" s="9"/>
      <c r="HM791" s="9"/>
      <c r="HN791" s="9"/>
      <c r="HO791" s="9"/>
      <c r="HP791" s="9"/>
      <c r="HQ791" s="9"/>
      <c r="HR791" s="9"/>
      <c r="HS791" s="9"/>
      <c r="HT791" s="9"/>
      <c r="HU791" s="9"/>
      <c r="HV791" s="9"/>
      <c r="HW791" s="9"/>
      <c r="HX791" s="9"/>
      <c r="HY791" s="9"/>
    </row>
    <row r="792" spans="1:233" customFormat="1" ht="38.25" x14ac:dyDescent="0.25">
      <c r="A792" s="33"/>
      <c r="B792" s="33" t="s">
        <v>3168</v>
      </c>
      <c r="C792" s="225">
        <v>24800</v>
      </c>
      <c r="D792" s="33" t="s">
        <v>3169</v>
      </c>
      <c r="E792" s="33">
        <v>21</v>
      </c>
      <c r="F792" s="225">
        <v>41960</v>
      </c>
      <c r="G792" s="33" t="s">
        <v>3250</v>
      </c>
      <c r="H792" s="311">
        <v>14</v>
      </c>
    </row>
    <row r="793" spans="1:233" s="77" customFormat="1" x14ac:dyDescent="0.2">
      <c r="A793" s="413" t="s">
        <v>3057</v>
      </c>
      <c r="B793" s="414"/>
      <c r="C793" s="414"/>
      <c r="D793" s="414"/>
      <c r="E793" s="414"/>
      <c r="F793" s="414"/>
      <c r="G793" s="414"/>
      <c r="H793" s="414"/>
    </row>
    <row r="794" spans="1:233" s="77" customFormat="1" ht="25.5" x14ac:dyDescent="0.2">
      <c r="A794" s="246"/>
      <c r="B794" s="365" t="s">
        <v>3056</v>
      </c>
      <c r="C794" s="6">
        <v>26452</v>
      </c>
      <c r="D794" s="246" t="s">
        <v>3055</v>
      </c>
      <c r="E794" s="350">
        <v>21</v>
      </c>
      <c r="F794" s="6">
        <v>42460</v>
      </c>
      <c r="G794" s="246" t="s">
        <v>3054</v>
      </c>
      <c r="H794" s="247">
        <v>14</v>
      </c>
    </row>
    <row r="795" spans="1:233" s="77" customFormat="1" ht="38.25" x14ac:dyDescent="0.2">
      <c r="A795" s="246"/>
      <c r="B795" s="365" t="s">
        <v>3053</v>
      </c>
      <c r="C795" s="6">
        <v>31270</v>
      </c>
      <c r="D795" s="246" t="s">
        <v>3052</v>
      </c>
      <c r="E795" s="350">
        <v>1</v>
      </c>
      <c r="F795" s="6">
        <v>42460</v>
      </c>
      <c r="G795" s="246" t="s">
        <v>3051</v>
      </c>
      <c r="H795" s="247">
        <v>14</v>
      </c>
    </row>
    <row r="796" spans="1:233" s="77" customFormat="1" x14ac:dyDescent="0.2">
      <c r="A796" s="413" t="s">
        <v>3061</v>
      </c>
      <c r="B796" s="413"/>
      <c r="C796" s="413"/>
      <c r="D796" s="413"/>
      <c r="E796" s="413"/>
      <c r="F796" s="413"/>
      <c r="G796" s="413"/>
      <c r="H796" s="413"/>
    </row>
    <row r="797" spans="1:233" s="227" customFormat="1" ht="38.25" x14ac:dyDescent="0.2">
      <c r="A797" s="248"/>
      <c r="B797" s="365" t="s">
        <v>3060</v>
      </c>
      <c r="C797" s="16">
        <v>24148</v>
      </c>
      <c r="D797" s="250" t="s">
        <v>3059</v>
      </c>
      <c r="E797" s="353">
        <v>16</v>
      </c>
      <c r="F797" s="16">
        <v>42460</v>
      </c>
      <c r="G797" s="250" t="s">
        <v>3058</v>
      </c>
      <c r="H797" s="247">
        <v>14</v>
      </c>
    </row>
    <row r="798" spans="1:233" s="75" customFormat="1" x14ac:dyDescent="0.2">
      <c r="A798" s="464" t="s">
        <v>1474</v>
      </c>
      <c r="B798" s="464"/>
      <c r="C798" s="464"/>
      <c r="D798" s="464"/>
      <c r="E798" s="464"/>
      <c r="F798" s="464"/>
      <c r="G798" s="464"/>
      <c r="H798" s="464"/>
      <c r="I798" s="18"/>
      <c r="J798" s="18"/>
      <c r="K798" s="18"/>
      <c r="L798" s="18"/>
      <c r="M798" s="18"/>
      <c r="N798" s="18"/>
      <c r="O798" s="18"/>
      <c r="P798" s="18"/>
      <c r="Q798" s="18"/>
      <c r="R798" s="18"/>
      <c r="S798" s="18"/>
      <c r="T798" s="18"/>
      <c r="U798" s="18"/>
      <c r="V798" s="18"/>
      <c r="W798" s="18"/>
      <c r="X798" s="18"/>
      <c r="Y798" s="18"/>
      <c r="Z798" s="18"/>
      <c r="AA798" s="18"/>
      <c r="AB798" s="18"/>
      <c r="AC798" s="18"/>
      <c r="AD798" s="18"/>
      <c r="AE798" s="18"/>
      <c r="AF798" s="18"/>
      <c r="AG798" s="18"/>
      <c r="AH798" s="18"/>
      <c r="AI798" s="18"/>
      <c r="AJ798" s="18"/>
      <c r="AK798" s="18"/>
      <c r="AL798" s="18"/>
      <c r="AM798" s="18"/>
      <c r="AN798" s="18"/>
      <c r="AO798" s="18"/>
      <c r="AP798" s="18"/>
      <c r="AQ798" s="18"/>
      <c r="AR798" s="18"/>
      <c r="AS798" s="18"/>
      <c r="AT798" s="18"/>
      <c r="AU798" s="18"/>
      <c r="AV798" s="18"/>
      <c r="AW798" s="18"/>
      <c r="AX798" s="18"/>
      <c r="AY798" s="18"/>
      <c r="AZ798" s="18"/>
      <c r="BA798" s="18"/>
      <c r="BB798" s="18"/>
      <c r="BC798" s="18"/>
      <c r="BD798" s="18"/>
      <c r="BE798" s="18"/>
      <c r="BF798" s="18"/>
      <c r="BG798" s="18"/>
      <c r="BH798" s="18"/>
      <c r="BI798" s="18"/>
      <c r="BJ798" s="18"/>
      <c r="BK798" s="18"/>
      <c r="BL798" s="18"/>
      <c r="BM798" s="18"/>
      <c r="BN798" s="18"/>
      <c r="BO798" s="18"/>
      <c r="BP798" s="18"/>
      <c r="BQ798" s="18"/>
      <c r="BR798" s="18"/>
      <c r="BS798" s="18"/>
      <c r="BT798" s="18"/>
      <c r="BU798" s="18"/>
      <c r="BV798" s="18"/>
      <c r="BW798" s="18"/>
      <c r="BX798" s="18"/>
      <c r="BY798" s="18"/>
      <c r="BZ798" s="18"/>
      <c r="CA798" s="18"/>
      <c r="CB798" s="18"/>
      <c r="CC798" s="18"/>
      <c r="CD798" s="18"/>
      <c r="CE798" s="18"/>
      <c r="CF798" s="18"/>
      <c r="CG798" s="18"/>
      <c r="CH798" s="18"/>
      <c r="CI798" s="18"/>
      <c r="CJ798" s="18"/>
      <c r="CK798" s="18"/>
      <c r="CL798" s="18"/>
      <c r="CM798" s="18"/>
      <c r="CN798" s="18"/>
      <c r="CO798" s="18"/>
      <c r="CP798" s="18"/>
      <c r="CQ798" s="18"/>
      <c r="CR798" s="18"/>
      <c r="CS798" s="18"/>
      <c r="CT798" s="18"/>
      <c r="CU798" s="18"/>
      <c r="CV798" s="18"/>
      <c r="CW798" s="18"/>
      <c r="CX798" s="18"/>
      <c r="CY798" s="18"/>
      <c r="CZ798" s="18"/>
      <c r="DA798" s="18"/>
      <c r="DB798" s="18"/>
      <c r="DC798" s="18"/>
      <c r="DD798" s="18"/>
      <c r="DE798" s="18"/>
      <c r="DF798" s="18"/>
      <c r="DG798" s="18"/>
      <c r="DH798" s="18"/>
      <c r="DI798" s="18"/>
      <c r="DJ798" s="18"/>
      <c r="DK798" s="18"/>
      <c r="DL798" s="18"/>
      <c r="DM798" s="18"/>
      <c r="DN798" s="18"/>
      <c r="DO798" s="18"/>
      <c r="DP798" s="18"/>
      <c r="DQ798" s="18"/>
      <c r="DR798" s="18"/>
      <c r="DS798" s="18"/>
      <c r="DT798" s="18"/>
      <c r="DU798" s="18"/>
      <c r="DV798" s="18"/>
      <c r="DW798" s="18"/>
      <c r="DX798" s="18"/>
      <c r="DY798" s="18"/>
      <c r="DZ798" s="18"/>
      <c r="EA798" s="18"/>
      <c r="EB798" s="18"/>
      <c r="EC798" s="18"/>
      <c r="ED798" s="18"/>
      <c r="EE798" s="18"/>
      <c r="EF798" s="18"/>
      <c r="EG798" s="18"/>
      <c r="EH798" s="18"/>
      <c r="EI798" s="18"/>
      <c r="EJ798" s="18"/>
      <c r="EK798" s="18"/>
      <c r="EL798" s="18"/>
      <c r="EM798" s="18"/>
      <c r="EN798" s="18"/>
      <c r="EO798" s="18"/>
      <c r="EP798" s="18"/>
      <c r="EQ798" s="18"/>
      <c r="ER798" s="18"/>
      <c r="ES798" s="18"/>
      <c r="ET798" s="18"/>
      <c r="EU798" s="18"/>
      <c r="EV798" s="18"/>
      <c r="EW798" s="18"/>
      <c r="EX798" s="18"/>
      <c r="EY798" s="18"/>
      <c r="EZ798" s="18"/>
      <c r="FA798" s="18"/>
      <c r="FB798" s="18"/>
      <c r="FC798" s="18"/>
      <c r="FD798" s="18"/>
      <c r="FE798" s="18"/>
      <c r="FF798" s="18"/>
      <c r="FG798" s="18"/>
      <c r="FH798" s="18"/>
      <c r="FI798" s="18"/>
      <c r="FJ798" s="18"/>
      <c r="FK798" s="18"/>
      <c r="FL798" s="18"/>
      <c r="FM798" s="18"/>
      <c r="FN798" s="18"/>
      <c r="FO798" s="18"/>
      <c r="FP798" s="18"/>
      <c r="FQ798" s="18"/>
      <c r="FR798" s="18"/>
      <c r="FS798" s="18"/>
      <c r="FT798" s="18"/>
      <c r="FU798" s="18"/>
      <c r="FV798" s="18"/>
      <c r="FW798" s="18"/>
      <c r="FX798" s="18"/>
      <c r="FY798" s="18"/>
      <c r="FZ798" s="18"/>
      <c r="GA798" s="18"/>
      <c r="GB798" s="18"/>
      <c r="GC798" s="18"/>
      <c r="GD798" s="18"/>
      <c r="GE798" s="18"/>
      <c r="GF798" s="18"/>
      <c r="GG798" s="18"/>
      <c r="GH798" s="18"/>
      <c r="GI798" s="18"/>
      <c r="GJ798" s="18"/>
      <c r="GK798" s="18"/>
      <c r="GL798" s="18"/>
      <c r="GM798" s="18"/>
      <c r="GN798" s="18"/>
      <c r="GO798" s="18"/>
      <c r="GP798" s="18"/>
      <c r="GQ798" s="18"/>
      <c r="GR798" s="18"/>
      <c r="GS798" s="18"/>
      <c r="GT798" s="18"/>
      <c r="GU798" s="18"/>
      <c r="GV798" s="18"/>
      <c r="GW798" s="18"/>
      <c r="GX798" s="18"/>
      <c r="GY798" s="18"/>
      <c r="GZ798" s="18"/>
      <c r="HA798" s="18"/>
      <c r="HB798" s="18"/>
      <c r="HC798" s="18"/>
      <c r="HD798" s="18"/>
      <c r="HE798" s="18"/>
      <c r="HF798" s="18"/>
      <c r="HG798" s="18"/>
      <c r="HH798" s="18"/>
      <c r="HI798" s="18"/>
      <c r="HJ798" s="18"/>
      <c r="HK798" s="18"/>
      <c r="HL798" s="18"/>
      <c r="HM798" s="18"/>
      <c r="HN798" s="18"/>
      <c r="HO798" s="18"/>
      <c r="HP798" s="18"/>
      <c r="HQ798" s="18"/>
      <c r="HR798" s="18"/>
      <c r="HS798" s="18"/>
      <c r="HT798" s="18"/>
      <c r="HU798" s="18"/>
      <c r="HV798" s="18"/>
      <c r="HW798" s="18"/>
      <c r="HX798" s="18"/>
      <c r="HY798" s="18"/>
    </row>
    <row r="799" spans="1:233" s="75" customFormat="1" ht="38.25" x14ac:dyDescent="0.2">
      <c r="A799" s="83"/>
      <c r="B799" s="33" t="s">
        <v>1475</v>
      </c>
      <c r="C799" s="91">
        <v>28442</v>
      </c>
      <c r="D799" s="371" t="s">
        <v>1476</v>
      </c>
      <c r="E799" s="92">
        <v>16</v>
      </c>
      <c r="F799" s="90">
        <v>41960</v>
      </c>
      <c r="G799" s="371" t="s">
        <v>3470</v>
      </c>
      <c r="H799" s="56">
        <v>14</v>
      </c>
      <c r="I799" s="18"/>
      <c r="J799" s="18"/>
      <c r="K799" s="18"/>
      <c r="L799" s="18"/>
      <c r="M799" s="18"/>
      <c r="N799" s="18"/>
      <c r="O799" s="18"/>
      <c r="P799" s="18"/>
      <c r="Q799" s="18"/>
      <c r="R799" s="18"/>
      <c r="S799" s="18"/>
      <c r="T799" s="18"/>
      <c r="U799" s="18"/>
      <c r="V799" s="18"/>
      <c r="W799" s="18"/>
      <c r="X799" s="18"/>
      <c r="Y799" s="18"/>
      <c r="Z799" s="18"/>
      <c r="AA799" s="18"/>
      <c r="AB799" s="18"/>
      <c r="AC799" s="18"/>
      <c r="AD799" s="18"/>
      <c r="AE799" s="18"/>
      <c r="AF799" s="18"/>
      <c r="AG799" s="18"/>
      <c r="AH799" s="18"/>
      <c r="AI799" s="18"/>
      <c r="AJ799" s="18"/>
      <c r="AK799" s="18"/>
      <c r="AL799" s="18"/>
      <c r="AM799" s="18"/>
      <c r="AN799" s="18"/>
      <c r="AO799" s="18"/>
      <c r="AP799" s="18"/>
      <c r="AQ799" s="18"/>
      <c r="AR799" s="18"/>
      <c r="AS799" s="18"/>
      <c r="AT799" s="18"/>
      <c r="AU799" s="18"/>
      <c r="AV799" s="18"/>
      <c r="AW799" s="18"/>
      <c r="AX799" s="18"/>
      <c r="AY799" s="18"/>
      <c r="AZ799" s="18"/>
      <c r="BA799" s="18"/>
      <c r="BB799" s="18"/>
      <c r="BC799" s="18"/>
      <c r="BD799" s="18"/>
      <c r="BE799" s="18"/>
      <c r="BF799" s="18"/>
      <c r="BG799" s="18"/>
      <c r="BH799" s="18"/>
      <c r="BI799" s="18"/>
      <c r="BJ799" s="18"/>
      <c r="BK799" s="18"/>
      <c r="BL799" s="18"/>
      <c r="BM799" s="18"/>
      <c r="BN799" s="18"/>
      <c r="BO799" s="18"/>
      <c r="BP799" s="18"/>
      <c r="BQ799" s="18"/>
      <c r="BR799" s="18"/>
      <c r="BS799" s="18"/>
      <c r="BT799" s="18"/>
      <c r="BU799" s="18"/>
      <c r="BV799" s="18"/>
      <c r="BW799" s="18"/>
      <c r="BX799" s="18"/>
      <c r="BY799" s="18"/>
      <c r="BZ799" s="18"/>
      <c r="CA799" s="18"/>
      <c r="CB799" s="18"/>
      <c r="CC799" s="18"/>
      <c r="CD799" s="18"/>
      <c r="CE799" s="18"/>
      <c r="CF799" s="18"/>
      <c r="CG799" s="18"/>
      <c r="CH799" s="18"/>
      <c r="CI799" s="18"/>
      <c r="CJ799" s="18"/>
      <c r="CK799" s="18"/>
      <c r="CL799" s="18"/>
      <c r="CM799" s="18"/>
      <c r="CN799" s="18"/>
      <c r="CO799" s="18"/>
      <c r="CP799" s="18"/>
      <c r="CQ799" s="18"/>
      <c r="CR799" s="18"/>
      <c r="CS799" s="18"/>
      <c r="CT799" s="18"/>
      <c r="CU799" s="18"/>
      <c r="CV799" s="18"/>
      <c r="CW799" s="18"/>
      <c r="CX799" s="18"/>
      <c r="CY799" s="18"/>
      <c r="CZ799" s="18"/>
      <c r="DA799" s="18"/>
      <c r="DB799" s="18"/>
      <c r="DC799" s="18"/>
      <c r="DD799" s="18"/>
      <c r="DE799" s="18"/>
      <c r="DF799" s="18"/>
      <c r="DG799" s="18"/>
      <c r="DH799" s="18"/>
      <c r="DI799" s="18"/>
      <c r="DJ799" s="18"/>
      <c r="DK799" s="18"/>
      <c r="DL799" s="18"/>
      <c r="DM799" s="18"/>
      <c r="DN799" s="18"/>
      <c r="DO799" s="18"/>
      <c r="DP799" s="18"/>
      <c r="DQ799" s="18"/>
      <c r="DR799" s="18"/>
      <c r="DS799" s="18"/>
      <c r="DT799" s="18"/>
      <c r="DU799" s="18"/>
      <c r="DV799" s="18"/>
      <c r="DW799" s="18"/>
      <c r="DX799" s="18"/>
      <c r="DY799" s="18"/>
      <c r="DZ799" s="18"/>
      <c r="EA799" s="18"/>
      <c r="EB799" s="18"/>
      <c r="EC799" s="18"/>
      <c r="ED799" s="18"/>
      <c r="EE799" s="18"/>
      <c r="EF799" s="18"/>
      <c r="EG799" s="18"/>
      <c r="EH799" s="18"/>
      <c r="EI799" s="18"/>
      <c r="EJ799" s="18"/>
      <c r="EK799" s="18"/>
      <c r="EL799" s="18"/>
      <c r="EM799" s="18"/>
      <c r="EN799" s="18"/>
      <c r="EO799" s="18"/>
      <c r="EP799" s="18"/>
      <c r="EQ799" s="18"/>
      <c r="ER799" s="18"/>
      <c r="ES799" s="18"/>
      <c r="ET799" s="18"/>
      <c r="EU799" s="18"/>
      <c r="EV799" s="18"/>
      <c r="EW799" s="18"/>
      <c r="EX799" s="18"/>
      <c r="EY799" s="18"/>
      <c r="EZ799" s="18"/>
      <c r="FA799" s="18"/>
      <c r="FB799" s="18"/>
      <c r="FC799" s="18"/>
      <c r="FD799" s="18"/>
      <c r="FE799" s="18"/>
      <c r="FF799" s="18"/>
      <c r="FG799" s="18"/>
      <c r="FH799" s="18"/>
      <c r="FI799" s="18"/>
      <c r="FJ799" s="18"/>
      <c r="FK799" s="18"/>
      <c r="FL799" s="18"/>
      <c r="FM799" s="18"/>
      <c r="FN799" s="18"/>
      <c r="FO799" s="18"/>
      <c r="FP799" s="18"/>
      <c r="FQ799" s="18"/>
      <c r="FR799" s="18"/>
      <c r="FS799" s="18"/>
      <c r="FT799" s="18"/>
      <c r="FU799" s="18"/>
      <c r="FV799" s="18"/>
      <c r="FW799" s="18"/>
      <c r="FX799" s="18"/>
      <c r="FY799" s="18"/>
      <c r="FZ799" s="18"/>
      <c r="GA799" s="18"/>
      <c r="GB799" s="18"/>
      <c r="GC799" s="18"/>
      <c r="GD799" s="18"/>
      <c r="GE799" s="18"/>
      <c r="GF799" s="18"/>
      <c r="GG799" s="18"/>
      <c r="GH799" s="18"/>
      <c r="GI799" s="18"/>
      <c r="GJ799" s="18"/>
      <c r="GK799" s="18"/>
      <c r="GL799" s="18"/>
      <c r="GM799" s="18"/>
      <c r="GN799" s="18"/>
      <c r="GO799" s="18"/>
      <c r="GP799" s="18"/>
      <c r="GQ799" s="18"/>
      <c r="GR799" s="18"/>
      <c r="GS799" s="18"/>
      <c r="GT799" s="18"/>
      <c r="GU799" s="18"/>
      <c r="GV799" s="18"/>
      <c r="GW799" s="18"/>
      <c r="GX799" s="18"/>
      <c r="GY799" s="18"/>
      <c r="GZ799" s="18"/>
      <c r="HA799" s="18"/>
      <c r="HB799" s="18"/>
      <c r="HC799" s="18"/>
      <c r="HD799" s="18"/>
      <c r="HE799" s="18"/>
      <c r="HF799" s="18"/>
      <c r="HG799" s="18"/>
      <c r="HH799" s="18"/>
      <c r="HI799" s="18"/>
      <c r="HJ799" s="18"/>
      <c r="HK799" s="18"/>
      <c r="HL799" s="18"/>
      <c r="HM799" s="18"/>
      <c r="HN799" s="18"/>
      <c r="HO799" s="18"/>
      <c r="HP799" s="18"/>
      <c r="HQ799" s="18"/>
      <c r="HR799" s="18"/>
      <c r="HS799" s="18"/>
      <c r="HT799" s="18"/>
      <c r="HU799" s="18"/>
      <c r="HV799" s="18"/>
      <c r="HW799" s="18"/>
      <c r="HX799" s="18"/>
      <c r="HY799" s="18"/>
    </row>
    <row r="800" spans="1:233" s="75" customFormat="1" ht="25.5" x14ac:dyDescent="0.2">
      <c r="A800" s="62"/>
      <c r="B800" s="377" t="s">
        <v>1477</v>
      </c>
      <c r="C800" s="91">
        <v>19507</v>
      </c>
      <c r="D800" s="371" t="s">
        <v>1478</v>
      </c>
      <c r="E800" s="92">
        <v>41</v>
      </c>
      <c r="F800" s="90">
        <v>41960</v>
      </c>
      <c r="G800" s="371" t="s">
        <v>3472</v>
      </c>
      <c r="H800" s="38">
        <v>14</v>
      </c>
      <c r="I800" s="18"/>
      <c r="J800" s="18"/>
      <c r="K800" s="18"/>
      <c r="L800" s="18"/>
      <c r="M800" s="18"/>
      <c r="N800" s="18"/>
      <c r="O800" s="18"/>
      <c r="P800" s="18"/>
      <c r="Q800" s="18"/>
      <c r="R800" s="18"/>
      <c r="S800" s="18"/>
      <c r="T800" s="18"/>
      <c r="U800" s="18"/>
      <c r="V800" s="18"/>
      <c r="W800" s="18"/>
      <c r="X800" s="18"/>
      <c r="Y800" s="18"/>
      <c r="Z800" s="18"/>
      <c r="AA800" s="18"/>
      <c r="AB800" s="18"/>
      <c r="AC800" s="18"/>
      <c r="AD800" s="18"/>
      <c r="AE800" s="18"/>
      <c r="AF800" s="18"/>
      <c r="AG800" s="18"/>
      <c r="AH800" s="18"/>
      <c r="AI800" s="18"/>
      <c r="AJ800" s="18"/>
      <c r="AK800" s="18"/>
      <c r="AL800" s="18"/>
      <c r="AM800" s="18"/>
      <c r="AN800" s="18"/>
      <c r="AO800" s="18"/>
      <c r="AP800" s="18"/>
      <c r="AQ800" s="18"/>
      <c r="AR800" s="18"/>
      <c r="AS800" s="18"/>
      <c r="AT800" s="18"/>
      <c r="AU800" s="18"/>
      <c r="AV800" s="18"/>
      <c r="AW800" s="18"/>
      <c r="AX800" s="18"/>
      <c r="AY800" s="18"/>
      <c r="AZ800" s="18"/>
      <c r="BA800" s="18"/>
      <c r="BB800" s="18"/>
      <c r="BC800" s="18"/>
      <c r="BD800" s="18"/>
      <c r="BE800" s="18"/>
      <c r="BF800" s="18"/>
      <c r="BG800" s="18"/>
      <c r="BH800" s="18"/>
      <c r="BI800" s="18"/>
      <c r="BJ800" s="18"/>
      <c r="BK800" s="18"/>
      <c r="BL800" s="18"/>
      <c r="BM800" s="18"/>
      <c r="BN800" s="18"/>
      <c r="BO800" s="18"/>
      <c r="BP800" s="18"/>
      <c r="BQ800" s="18"/>
      <c r="BR800" s="18"/>
      <c r="BS800" s="18"/>
      <c r="BT800" s="18"/>
      <c r="BU800" s="18"/>
      <c r="BV800" s="18"/>
      <c r="BW800" s="18"/>
      <c r="BX800" s="18"/>
      <c r="BY800" s="18"/>
      <c r="BZ800" s="18"/>
      <c r="CA800" s="18"/>
      <c r="CB800" s="18"/>
      <c r="CC800" s="18"/>
      <c r="CD800" s="18"/>
      <c r="CE800" s="18"/>
      <c r="CF800" s="18"/>
      <c r="CG800" s="18"/>
      <c r="CH800" s="18"/>
      <c r="CI800" s="18"/>
      <c r="CJ800" s="18"/>
      <c r="CK800" s="18"/>
      <c r="CL800" s="18"/>
      <c r="CM800" s="18"/>
      <c r="CN800" s="18"/>
      <c r="CO800" s="18"/>
      <c r="CP800" s="18"/>
      <c r="CQ800" s="18"/>
      <c r="CR800" s="18"/>
      <c r="CS800" s="18"/>
      <c r="CT800" s="18"/>
      <c r="CU800" s="18"/>
      <c r="CV800" s="18"/>
      <c r="CW800" s="18"/>
      <c r="CX800" s="18"/>
      <c r="CY800" s="18"/>
      <c r="CZ800" s="18"/>
      <c r="DA800" s="18"/>
      <c r="DB800" s="18"/>
      <c r="DC800" s="18"/>
      <c r="DD800" s="18"/>
      <c r="DE800" s="18"/>
      <c r="DF800" s="18"/>
      <c r="DG800" s="18"/>
      <c r="DH800" s="18"/>
      <c r="DI800" s="18"/>
      <c r="DJ800" s="18"/>
      <c r="DK800" s="18"/>
      <c r="DL800" s="18"/>
      <c r="DM800" s="18"/>
      <c r="DN800" s="18"/>
      <c r="DO800" s="18"/>
      <c r="DP800" s="18"/>
      <c r="DQ800" s="18"/>
      <c r="DR800" s="18"/>
      <c r="DS800" s="18"/>
      <c r="DT800" s="18"/>
      <c r="DU800" s="18"/>
      <c r="DV800" s="18"/>
      <c r="DW800" s="18"/>
      <c r="DX800" s="18"/>
      <c r="DY800" s="18"/>
      <c r="DZ800" s="18"/>
      <c r="EA800" s="18"/>
      <c r="EB800" s="18"/>
      <c r="EC800" s="18"/>
      <c r="ED800" s="18"/>
      <c r="EE800" s="18"/>
      <c r="EF800" s="18"/>
      <c r="EG800" s="18"/>
      <c r="EH800" s="18"/>
      <c r="EI800" s="18"/>
      <c r="EJ800" s="18"/>
      <c r="EK800" s="18"/>
      <c r="EL800" s="18"/>
      <c r="EM800" s="18"/>
      <c r="EN800" s="18"/>
      <c r="EO800" s="18"/>
      <c r="EP800" s="18"/>
      <c r="EQ800" s="18"/>
      <c r="ER800" s="18"/>
      <c r="ES800" s="18"/>
      <c r="ET800" s="18"/>
      <c r="EU800" s="18"/>
      <c r="EV800" s="18"/>
      <c r="EW800" s="18"/>
      <c r="EX800" s="18"/>
      <c r="EY800" s="18"/>
      <c r="EZ800" s="18"/>
      <c r="FA800" s="18"/>
      <c r="FB800" s="18"/>
      <c r="FC800" s="18"/>
      <c r="FD800" s="18"/>
      <c r="FE800" s="18"/>
      <c r="FF800" s="18"/>
      <c r="FG800" s="18"/>
      <c r="FH800" s="18"/>
      <c r="FI800" s="18"/>
      <c r="FJ800" s="18"/>
      <c r="FK800" s="18"/>
      <c r="FL800" s="18"/>
      <c r="FM800" s="18"/>
      <c r="FN800" s="18"/>
      <c r="FO800" s="18"/>
      <c r="FP800" s="18"/>
      <c r="FQ800" s="18"/>
      <c r="FR800" s="18"/>
      <c r="FS800" s="18"/>
      <c r="FT800" s="18"/>
      <c r="FU800" s="18"/>
      <c r="FV800" s="18"/>
      <c r="FW800" s="18"/>
      <c r="FX800" s="18"/>
      <c r="FY800" s="18"/>
      <c r="FZ800" s="18"/>
      <c r="GA800" s="18"/>
      <c r="GB800" s="18"/>
      <c r="GC800" s="18"/>
      <c r="GD800" s="18"/>
      <c r="GE800" s="18"/>
      <c r="GF800" s="18"/>
      <c r="GG800" s="18"/>
      <c r="GH800" s="18"/>
      <c r="GI800" s="18"/>
      <c r="GJ800" s="18"/>
      <c r="GK800" s="18"/>
      <c r="GL800" s="18"/>
      <c r="GM800" s="18"/>
      <c r="GN800" s="18"/>
      <c r="GO800" s="18"/>
      <c r="GP800" s="18"/>
      <c r="GQ800" s="18"/>
      <c r="GR800" s="18"/>
      <c r="GS800" s="18"/>
      <c r="GT800" s="18"/>
      <c r="GU800" s="18"/>
      <c r="GV800" s="18"/>
      <c r="GW800" s="18"/>
      <c r="GX800" s="18"/>
      <c r="GY800" s="18"/>
      <c r="GZ800" s="18"/>
      <c r="HA800" s="18"/>
      <c r="HB800" s="18"/>
      <c r="HC800" s="18"/>
      <c r="HD800" s="18"/>
      <c r="HE800" s="18"/>
      <c r="HF800" s="18"/>
      <c r="HG800" s="18"/>
      <c r="HH800" s="18"/>
      <c r="HI800" s="18"/>
      <c r="HJ800" s="18"/>
      <c r="HK800" s="18"/>
      <c r="HL800" s="18"/>
      <c r="HM800" s="18"/>
      <c r="HN800" s="18"/>
      <c r="HO800" s="18"/>
      <c r="HP800" s="18"/>
      <c r="HQ800" s="18"/>
      <c r="HR800" s="18"/>
      <c r="HS800" s="18"/>
      <c r="HT800" s="18"/>
      <c r="HU800" s="18"/>
      <c r="HV800" s="18"/>
      <c r="HW800" s="18"/>
      <c r="HX800" s="18"/>
      <c r="HY800" s="18"/>
    </row>
    <row r="801" spans="1:233" s="75" customFormat="1" ht="25.5" x14ac:dyDescent="0.2">
      <c r="A801" s="83"/>
      <c r="B801" s="377" t="s">
        <v>1479</v>
      </c>
      <c r="C801" s="91">
        <v>27332</v>
      </c>
      <c r="D801" s="371" t="s">
        <v>1480</v>
      </c>
      <c r="E801" s="92">
        <v>16</v>
      </c>
      <c r="F801" s="90">
        <v>41960</v>
      </c>
      <c r="G801" s="371" t="s">
        <v>3476</v>
      </c>
      <c r="H801" s="56">
        <v>14</v>
      </c>
      <c r="I801" s="18"/>
      <c r="J801" s="18"/>
      <c r="K801" s="18"/>
      <c r="L801" s="18"/>
      <c r="M801" s="18"/>
      <c r="N801" s="18"/>
      <c r="O801" s="18"/>
      <c r="P801" s="18"/>
      <c r="Q801" s="18"/>
      <c r="R801" s="18"/>
      <c r="S801" s="18"/>
      <c r="T801" s="18"/>
      <c r="U801" s="18"/>
      <c r="V801" s="18"/>
      <c r="W801" s="18"/>
      <c r="X801" s="18"/>
      <c r="Y801" s="18"/>
      <c r="Z801" s="18"/>
      <c r="AA801" s="18"/>
      <c r="AB801" s="18"/>
      <c r="AC801" s="18"/>
      <c r="AD801" s="18"/>
      <c r="AE801" s="18"/>
      <c r="AF801" s="18"/>
      <c r="AG801" s="18"/>
      <c r="AH801" s="18"/>
      <c r="AI801" s="18"/>
      <c r="AJ801" s="18"/>
      <c r="AK801" s="18"/>
      <c r="AL801" s="18"/>
      <c r="AM801" s="18"/>
      <c r="AN801" s="18"/>
      <c r="AO801" s="18"/>
      <c r="AP801" s="18"/>
      <c r="AQ801" s="18"/>
      <c r="AR801" s="18"/>
      <c r="AS801" s="18"/>
      <c r="AT801" s="18"/>
      <c r="AU801" s="18"/>
      <c r="AV801" s="18"/>
      <c r="AW801" s="18"/>
      <c r="AX801" s="18"/>
      <c r="AY801" s="18"/>
      <c r="AZ801" s="18"/>
      <c r="BA801" s="18"/>
      <c r="BB801" s="18"/>
      <c r="BC801" s="18"/>
      <c r="BD801" s="18"/>
      <c r="BE801" s="18"/>
      <c r="BF801" s="18"/>
      <c r="BG801" s="18"/>
      <c r="BH801" s="18"/>
      <c r="BI801" s="18"/>
      <c r="BJ801" s="18"/>
      <c r="BK801" s="18"/>
      <c r="BL801" s="18"/>
      <c r="BM801" s="18"/>
      <c r="BN801" s="18"/>
      <c r="BO801" s="18"/>
      <c r="BP801" s="18"/>
      <c r="BQ801" s="18"/>
      <c r="BR801" s="18"/>
      <c r="BS801" s="18"/>
      <c r="BT801" s="18"/>
      <c r="BU801" s="18"/>
      <c r="BV801" s="18"/>
      <c r="BW801" s="18"/>
      <c r="BX801" s="18"/>
      <c r="BY801" s="18"/>
      <c r="BZ801" s="18"/>
      <c r="CA801" s="18"/>
      <c r="CB801" s="18"/>
      <c r="CC801" s="18"/>
      <c r="CD801" s="18"/>
      <c r="CE801" s="18"/>
      <c r="CF801" s="18"/>
      <c r="CG801" s="18"/>
      <c r="CH801" s="18"/>
      <c r="CI801" s="18"/>
      <c r="CJ801" s="18"/>
      <c r="CK801" s="18"/>
      <c r="CL801" s="18"/>
      <c r="CM801" s="18"/>
      <c r="CN801" s="18"/>
      <c r="CO801" s="18"/>
      <c r="CP801" s="18"/>
      <c r="CQ801" s="18"/>
      <c r="CR801" s="18"/>
      <c r="CS801" s="18"/>
      <c r="CT801" s="18"/>
      <c r="CU801" s="18"/>
      <c r="CV801" s="18"/>
      <c r="CW801" s="18"/>
      <c r="CX801" s="18"/>
      <c r="CY801" s="18"/>
      <c r="CZ801" s="18"/>
      <c r="DA801" s="18"/>
      <c r="DB801" s="18"/>
      <c r="DC801" s="18"/>
      <c r="DD801" s="18"/>
      <c r="DE801" s="18"/>
      <c r="DF801" s="18"/>
      <c r="DG801" s="18"/>
      <c r="DH801" s="18"/>
      <c r="DI801" s="18"/>
      <c r="DJ801" s="18"/>
      <c r="DK801" s="18"/>
      <c r="DL801" s="18"/>
      <c r="DM801" s="18"/>
      <c r="DN801" s="18"/>
      <c r="DO801" s="18"/>
      <c r="DP801" s="18"/>
      <c r="DQ801" s="18"/>
      <c r="DR801" s="18"/>
      <c r="DS801" s="18"/>
      <c r="DT801" s="18"/>
      <c r="DU801" s="18"/>
      <c r="DV801" s="18"/>
      <c r="DW801" s="18"/>
      <c r="DX801" s="18"/>
      <c r="DY801" s="18"/>
      <c r="DZ801" s="18"/>
      <c r="EA801" s="18"/>
      <c r="EB801" s="18"/>
      <c r="EC801" s="18"/>
      <c r="ED801" s="18"/>
      <c r="EE801" s="18"/>
      <c r="EF801" s="18"/>
      <c r="EG801" s="18"/>
      <c r="EH801" s="18"/>
      <c r="EI801" s="18"/>
      <c r="EJ801" s="18"/>
      <c r="EK801" s="18"/>
      <c r="EL801" s="18"/>
      <c r="EM801" s="18"/>
      <c r="EN801" s="18"/>
      <c r="EO801" s="18"/>
      <c r="EP801" s="18"/>
      <c r="EQ801" s="18"/>
      <c r="ER801" s="18"/>
      <c r="ES801" s="18"/>
      <c r="ET801" s="18"/>
      <c r="EU801" s="18"/>
      <c r="EV801" s="18"/>
      <c r="EW801" s="18"/>
      <c r="EX801" s="18"/>
      <c r="EY801" s="18"/>
      <c r="EZ801" s="18"/>
      <c r="FA801" s="18"/>
      <c r="FB801" s="18"/>
      <c r="FC801" s="18"/>
      <c r="FD801" s="18"/>
      <c r="FE801" s="18"/>
      <c r="FF801" s="18"/>
      <c r="FG801" s="18"/>
      <c r="FH801" s="18"/>
      <c r="FI801" s="18"/>
      <c r="FJ801" s="18"/>
      <c r="FK801" s="18"/>
      <c r="FL801" s="18"/>
      <c r="FM801" s="18"/>
      <c r="FN801" s="18"/>
      <c r="FO801" s="18"/>
      <c r="FP801" s="18"/>
      <c r="FQ801" s="18"/>
      <c r="FR801" s="18"/>
      <c r="FS801" s="18"/>
      <c r="FT801" s="18"/>
      <c r="FU801" s="18"/>
      <c r="FV801" s="18"/>
      <c r="FW801" s="18"/>
      <c r="FX801" s="18"/>
      <c r="FY801" s="18"/>
      <c r="FZ801" s="18"/>
      <c r="GA801" s="18"/>
      <c r="GB801" s="18"/>
      <c r="GC801" s="18"/>
      <c r="GD801" s="18"/>
      <c r="GE801" s="18"/>
      <c r="GF801" s="18"/>
      <c r="GG801" s="18"/>
      <c r="GH801" s="18"/>
      <c r="GI801" s="18"/>
      <c r="GJ801" s="18"/>
      <c r="GK801" s="18"/>
      <c r="GL801" s="18"/>
      <c r="GM801" s="18"/>
      <c r="GN801" s="18"/>
      <c r="GO801" s="18"/>
      <c r="GP801" s="18"/>
      <c r="GQ801" s="18"/>
      <c r="GR801" s="18"/>
      <c r="GS801" s="18"/>
      <c r="GT801" s="18"/>
      <c r="GU801" s="18"/>
      <c r="GV801" s="18"/>
      <c r="GW801" s="18"/>
      <c r="GX801" s="18"/>
      <c r="GY801" s="18"/>
      <c r="GZ801" s="18"/>
      <c r="HA801" s="18"/>
      <c r="HB801" s="18"/>
      <c r="HC801" s="18"/>
      <c r="HD801" s="18"/>
      <c r="HE801" s="18"/>
      <c r="HF801" s="18"/>
      <c r="HG801" s="18"/>
      <c r="HH801" s="18"/>
      <c r="HI801" s="18"/>
      <c r="HJ801" s="18"/>
      <c r="HK801" s="18"/>
      <c r="HL801" s="18"/>
      <c r="HM801" s="18"/>
      <c r="HN801" s="18"/>
      <c r="HO801" s="18"/>
      <c r="HP801" s="18"/>
      <c r="HQ801" s="18"/>
      <c r="HR801" s="18"/>
      <c r="HS801" s="18"/>
      <c r="HT801" s="18"/>
      <c r="HU801" s="18"/>
      <c r="HV801" s="18"/>
      <c r="HW801" s="18"/>
      <c r="HX801" s="18"/>
      <c r="HY801" s="18"/>
    </row>
    <row r="802" spans="1:233" s="75" customFormat="1" ht="25.5" x14ac:dyDescent="0.2">
      <c r="A802" s="83"/>
      <c r="B802" s="377" t="s">
        <v>1481</v>
      </c>
      <c r="C802" s="91">
        <v>30424</v>
      </c>
      <c r="D802" s="17" t="s">
        <v>1482</v>
      </c>
      <c r="E802" s="92">
        <v>7</v>
      </c>
      <c r="F802" s="90">
        <v>41961</v>
      </c>
      <c r="G802" s="17" t="s">
        <v>1483</v>
      </c>
      <c r="H802" s="56">
        <v>14</v>
      </c>
      <c r="I802" s="18"/>
      <c r="J802" s="18"/>
      <c r="K802" s="18"/>
      <c r="L802" s="18"/>
      <c r="M802" s="18"/>
      <c r="N802" s="18"/>
      <c r="O802" s="18"/>
      <c r="P802" s="18"/>
      <c r="Q802" s="18"/>
      <c r="R802" s="18"/>
      <c r="S802" s="18"/>
      <c r="T802" s="18"/>
      <c r="U802" s="18"/>
      <c r="V802" s="18"/>
      <c r="W802" s="18"/>
      <c r="X802" s="18"/>
      <c r="Y802" s="18"/>
      <c r="Z802" s="18"/>
      <c r="AA802" s="18"/>
      <c r="AB802" s="18"/>
      <c r="AC802" s="18"/>
      <c r="AD802" s="18"/>
      <c r="AE802" s="18"/>
      <c r="AF802" s="18"/>
      <c r="AG802" s="18"/>
      <c r="AH802" s="18"/>
      <c r="AI802" s="18"/>
      <c r="AJ802" s="18"/>
      <c r="AK802" s="18"/>
      <c r="AL802" s="18"/>
      <c r="AM802" s="18"/>
      <c r="AN802" s="18"/>
      <c r="AO802" s="18"/>
      <c r="AP802" s="18"/>
      <c r="AQ802" s="18"/>
      <c r="AR802" s="18"/>
      <c r="AS802" s="18"/>
      <c r="AT802" s="18"/>
      <c r="AU802" s="18"/>
      <c r="AV802" s="18"/>
      <c r="AW802" s="18"/>
      <c r="AX802" s="18"/>
      <c r="AY802" s="18"/>
      <c r="AZ802" s="18"/>
      <c r="BA802" s="18"/>
      <c r="BB802" s="18"/>
      <c r="BC802" s="18"/>
      <c r="BD802" s="18"/>
      <c r="BE802" s="18"/>
      <c r="BF802" s="18"/>
      <c r="BG802" s="18"/>
      <c r="BH802" s="18"/>
      <c r="BI802" s="18"/>
      <c r="BJ802" s="18"/>
      <c r="BK802" s="18"/>
      <c r="BL802" s="18"/>
      <c r="BM802" s="18"/>
      <c r="BN802" s="18"/>
      <c r="BO802" s="18"/>
      <c r="BP802" s="18"/>
      <c r="BQ802" s="18"/>
      <c r="BR802" s="18"/>
      <c r="BS802" s="18"/>
      <c r="BT802" s="18"/>
      <c r="BU802" s="18"/>
      <c r="BV802" s="18"/>
      <c r="BW802" s="18"/>
      <c r="BX802" s="18"/>
      <c r="BY802" s="18"/>
      <c r="BZ802" s="18"/>
      <c r="CA802" s="18"/>
      <c r="CB802" s="18"/>
      <c r="CC802" s="18"/>
      <c r="CD802" s="18"/>
      <c r="CE802" s="18"/>
      <c r="CF802" s="18"/>
      <c r="CG802" s="18"/>
      <c r="CH802" s="18"/>
      <c r="CI802" s="18"/>
      <c r="CJ802" s="18"/>
      <c r="CK802" s="18"/>
      <c r="CL802" s="18"/>
      <c r="CM802" s="18"/>
      <c r="CN802" s="18"/>
      <c r="CO802" s="18"/>
      <c r="CP802" s="18"/>
      <c r="CQ802" s="18"/>
      <c r="CR802" s="18"/>
      <c r="CS802" s="18"/>
      <c r="CT802" s="18"/>
      <c r="CU802" s="18"/>
      <c r="CV802" s="18"/>
      <c r="CW802" s="18"/>
      <c r="CX802" s="18"/>
      <c r="CY802" s="18"/>
      <c r="CZ802" s="18"/>
      <c r="DA802" s="18"/>
      <c r="DB802" s="18"/>
      <c r="DC802" s="18"/>
      <c r="DD802" s="18"/>
      <c r="DE802" s="18"/>
      <c r="DF802" s="18"/>
      <c r="DG802" s="18"/>
      <c r="DH802" s="18"/>
      <c r="DI802" s="18"/>
      <c r="DJ802" s="18"/>
      <c r="DK802" s="18"/>
      <c r="DL802" s="18"/>
      <c r="DM802" s="18"/>
      <c r="DN802" s="18"/>
      <c r="DO802" s="18"/>
      <c r="DP802" s="18"/>
      <c r="DQ802" s="18"/>
      <c r="DR802" s="18"/>
      <c r="DS802" s="18"/>
      <c r="DT802" s="18"/>
      <c r="DU802" s="18"/>
      <c r="DV802" s="18"/>
      <c r="DW802" s="18"/>
      <c r="DX802" s="18"/>
      <c r="DY802" s="18"/>
      <c r="DZ802" s="18"/>
      <c r="EA802" s="18"/>
      <c r="EB802" s="18"/>
      <c r="EC802" s="18"/>
      <c r="ED802" s="18"/>
      <c r="EE802" s="18"/>
      <c r="EF802" s="18"/>
      <c r="EG802" s="18"/>
      <c r="EH802" s="18"/>
      <c r="EI802" s="18"/>
      <c r="EJ802" s="18"/>
      <c r="EK802" s="18"/>
      <c r="EL802" s="18"/>
      <c r="EM802" s="18"/>
      <c r="EN802" s="18"/>
      <c r="EO802" s="18"/>
      <c r="EP802" s="18"/>
      <c r="EQ802" s="18"/>
      <c r="ER802" s="18"/>
      <c r="ES802" s="18"/>
      <c r="ET802" s="18"/>
      <c r="EU802" s="18"/>
      <c r="EV802" s="18"/>
      <c r="EW802" s="18"/>
      <c r="EX802" s="18"/>
      <c r="EY802" s="18"/>
      <c r="EZ802" s="18"/>
      <c r="FA802" s="18"/>
      <c r="FB802" s="18"/>
      <c r="FC802" s="18"/>
      <c r="FD802" s="18"/>
      <c r="FE802" s="18"/>
      <c r="FF802" s="18"/>
      <c r="FG802" s="18"/>
      <c r="FH802" s="18"/>
      <c r="FI802" s="18"/>
      <c r="FJ802" s="18"/>
      <c r="FK802" s="18"/>
      <c r="FL802" s="18"/>
      <c r="FM802" s="18"/>
      <c r="FN802" s="18"/>
      <c r="FO802" s="18"/>
      <c r="FP802" s="18"/>
      <c r="FQ802" s="18"/>
      <c r="FR802" s="18"/>
      <c r="FS802" s="18"/>
      <c r="FT802" s="18"/>
      <c r="FU802" s="18"/>
      <c r="FV802" s="18"/>
      <c r="FW802" s="18"/>
      <c r="FX802" s="18"/>
      <c r="FY802" s="18"/>
      <c r="FZ802" s="18"/>
      <c r="GA802" s="18"/>
      <c r="GB802" s="18"/>
      <c r="GC802" s="18"/>
      <c r="GD802" s="18"/>
      <c r="GE802" s="18"/>
      <c r="GF802" s="18"/>
      <c r="GG802" s="18"/>
      <c r="GH802" s="18"/>
      <c r="GI802" s="18"/>
      <c r="GJ802" s="18"/>
      <c r="GK802" s="18"/>
      <c r="GL802" s="18"/>
      <c r="GM802" s="18"/>
      <c r="GN802" s="18"/>
      <c r="GO802" s="18"/>
      <c r="GP802" s="18"/>
      <c r="GQ802" s="18"/>
      <c r="GR802" s="18"/>
      <c r="GS802" s="18"/>
      <c r="GT802" s="18"/>
      <c r="GU802" s="18"/>
      <c r="GV802" s="18"/>
      <c r="GW802" s="18"/>
      <c r="GX802" s="18"/>
      <c r="GY802" s="18"/>
      <c r="GZ802" s="18"/>
      <c r="HA802" s="18"/>
      <c r="HB802" s="18"/>
      <c r="HC802" s="18"/>
      <c r="HD802" s="18"/>
      <c r="HE802" s="18"/>
      <c r="HF802" s="18"/>
      <c r="HG802" s="18"/>
      <c r="HH802" s="18"/>
      <c r="HI802" s="18"/>
      <c r="HJ802" s="18"/>
      <c r="HK802" s="18"/>
      <c r="HL802" s="18"/>
      <c r="HM802" s="18"/>
      <c r="HN802" s="18"/>
      <c r="HO802" s="18"/>
      <c r="HP802" s="18"/>
      <c r="HQ802" s="18"/>
      <c r="HR802" s="18"/>
      <c r="HS802" s="18"/>
      <c r="HT802" s="18"/>
      <c r="HU802" s="18"/>
      <c r="HV802" s="18"/>
      <c r="HW802" s="18"/>
      <c r="HX802" s="18"/>
      <c r="HY802" s="18"/>
    </row>
    <row r="803" spans="1:233" s="75" customFormat="1" ht="25.5" x14ac:dyDescent="0.2">
      <c r="A803" s="83"/>
      <c r="B803" s="377" t="s">
        <v>1484</v>
      </c>
      <c r="C803" s="91">
        <v>25229</v>
      </c>
      <c r="D803" s="17" t="s">
        <v>1485</v>
      </c>
      <c r="E803" s="92">
        <v>18</v>
      </c>
      <c r="F803" s="90">
        <v>41960</v>
      </c>
      <c r="G803" s="17" t="s">
        <v>1486</v>
      </c>
      <c r="H803" s="56">
        <v>14</v>
      </c>
      <c r="I803" s="18"/>
      <c r="J803" s="18"/>
      <c r="K803" s="18"/>
      <c r="L803" s="18"/>
      <c r="M803" s="18"/>
      <c r="N803" s="18"/>
      <c r="O803" s="18"/>
      <c r="P803" s="18"/>
      <c r="Q803" s="18"/>
      <c r="R803" s="18"/>
      <c r="S803" s="18"/>
      <c r="T803" s="18"/>
      <c r="U803" s="18"/>
      <c r="V803" s="18"/>
      <c r="W803" s="18"/>
      <c r="X803" s="18"/>
      <c r="Y803" s="18"/>
      <c r="Z803" s="18"/>
      <c r="AA803" s="18"/>
      <c r="AB803" s="18"/>
      <c r="AC803" s="18"/>
      <c r="AD803" s="18"/>
      <c r="AE803" s="18"/>
      <c r="AF803" s="18"/>
      <c r="AG803" s="18"/>
      <c r="AH803" s="18"/>
      <c r="AI803" s="18"/>
      <c r="AJ803" s="18"/>
      <c r="AK803" s="18"/>
      <c r="AL803" s="18"/>
      <c r="AM803" s="18"/>
      <c r="AN803" s="18"/>
      <c r="AO803" s="18"/>
      <c r="AP803" s="18"/>
      <c r="AQ803" s="18"/>
      <c r="AR803" s="18"/>
      <c r="AS803" s="18"/>
      <c r="AT803" s="18"/>
      <c r="AU803" s="18"/>
      <c r="AV803" s="18"/>
      <c r="AW803" s="18"/>
      <c r="AX803" s="18"/>
      <c r="AY803" s="18"/>
      <c r="AZ803" s="18"/>
      <c r="BA803" s="18"/>
      <c r="BB803" s="18"/>
      <c r="BC803" s="18"/>
      <c r="BD803" s="18"/>
      <c r="BE803" s="18"/>
      <c r="BF803" s="18"/>
      <c r="BG803" s="18"/>
      <c r="BH803" s="18"/>
      <c r="BI803" s="18"/>
      <c r="BJ803" s="18"/>
      <c r="BK803" s="18"/>
      <c r="BL803" s="18"/>
      <c r="BM803" s="18"/>
      <c r="BN803" s="18"/>
      <c r="BO803" s="18"/>
      <c r="BP803" s="18"/>
      <c r="BQ803" s="18"/>
      <c r="BR803" s="18"/>
      <c r="BS803" s="18"/>
      <c r="BT803" s="18"/>
      <c r="BU803" s="18"/>
      <c r="BV803" s="18"/>
      <c r="BW803" s="18"/>
      <c r="BX803" s="18"/>
      <c r="BY803" s="18"/>
      <c r="BZ803" s="18"/>
      <c r="CA803" s="18"/>
      <c r="CB803" s="18"/>
      <c r="CC803" s="18"/>
      <c r="CD803" s="18"/>
      <c r="CE803" s="18"/>
      <c r="CF803" s="18"/>
      <c r="CG803" s="18"/>
      <c r="CH803" s="18"/>
      <c r="CI803" s="18"/>
      <c r="CJ803" s="18"/>
      <c r="CK803" s="18"/>
      <c r="CL803" s="18"/>
      <c r="CM803" s="18"/>
      <c r="CN803" s="18"/>
      <c r="CO803" s="18"/>
      <c r="CP803" s="18"/>
      <c r="CQ803" s="18"/>
      <c r="CR803" s="18"/>
      <c r="CS803" s="18"/>
      <c r="CT803" s="18"/>
      <c r="CU803" s="18"/>
      <c r="CV803" s="18"/>
      <c r="CW803" s="18"/>
      <c r="CX803" s="18"/>
      <c r="CY803" s="18"/>
      <c r="CZ803" s="18"/>
      <c r="DA803" s="18"/>
      <c r="DB803" s="18"/>
      <c r="DC803" s="18"/>
      <c r="DD803" s="18"/>
      <c r="DE803" s="18"/>
      <c r="DF803" s="18"/>
      <c r="DG803" s="18"/>
      <c r="DH803" s="18"/>
      <c r="DI803" s="18"/>
      <c r="DJ803" s="18"/>
      <c r="DK803" s="18"/>
      <c r="DL803" s="18"/>
      <c r="DM803" s="18"/>
      <c r="DN803" s="18"/>
      <c r="DO803" s="18"/>
      <c r="DP803" s="18"/>
      <c r="DQ803" s="18"/>
      <c r="DR803" s="18"/>
      <c r="DS803" s="18"/>
      <c r="DT803" s="18"/>
      <c r="DU803" s="18"/>
      <c r="DV803" s="18"/>
      <c r="DW803" s="18"/>
      <c r="DX803" s="18"/>
      <c r="DY803" s="18"/>
      <c r="DZ803" s="18"/>
      <c r="EA803" s="18"/>
      <c r="EB803" s="18"/>
      <c r="EC803" s="18"/>
      <c r="ED803" s="18"/>
      <c r="EE803" s="18"/>
      <c r="EF803" s="18"/>
      <c r="EG803" s="18"/>
      <c r="EH803" s="18"/>
      <c r="EI803" s="18"/>
      <c r="EJ803" s="18"/>
      <c r="EK803" s="18"/>
      <c r="EL803" s="18"/>
      <c r="EM803" s="18"/>
      <c r="EN803" s="18"/>
      <c r="EO803" s="18"/>
      <c r="EP803" s="18"/>
      <c r="EQ803" s="18"/>
      <c r="ER803" s="18"/>
      <c r="ES803" s="18"/>
      <c r="ET803" s="18"/>
      <c r="EU803" s="18"/>
      <c r="EV803" s="18"/>
      <c r="EW803" s="18"/>
      <c r="EX803" s="18"/>
      <c r="EY803" s="18"/>
      <c r="EZ803" s="18"/>
      <c r="FA803" s="18"/>
      <c r="FB803" s="18"/>
      <c r="FC803" s="18"/>
      <c r="FD803" s="18"/>
      <c r="FE803" s="18"/>
      <c r="FF803" s="18"/>
      <c r="FG803" s="18"/>
      <c r="FH803" s="18"/>
      <c r="FI803" s="18"/>
      <c r="FJ803" s="18"/>
      <c r="FK803" s="18"/>
      <c r="FL803" s="18"/>
      <c r="FM803" s="18"/>
      <c r="FN803" s="18"/>
      <c r="FO803" s="18"/>
      <c r="FP803" s="18"/>
      <c r="FQ803" s="18"/>
      <c r="FR803" s="18"/>
      <c r="FS803" s="18"/>
      <c r="FT803" s="18"/>
      <c r="FU803" s="18"/>
      <c r="FV803" s="18"/>
      <c r="FW803" s="18"/>
      <c r="FX803" s="18"/>
      <c r="FY803" s="18"/>
      <c r="FZ803" s="18"/>
      <c r="GA803" s="18"/>
      <c r="GB803" s="18"/>
      <c r="GC803" s="18"/>
      <c r="GD803" s="18"/>
      <c r="GE803" s="18"/>
      <c r="GF803" s="18"/>
      <c r="GG803" s="18"/>
      <c r="GH803" s="18"/>
      <c r="GI803" s="18"/>
      <c r="GJ803" s="18"/>
      <c r="GK803" s="18"/>
      <c r="GL803" s="18"/>
      <c r="GM803" s="18"/>
      <c r="GN803" s="18"/>
      <c r="GO803" s="18"/>
      <c r="GP803" s="18"/>
      <c r="GQ803" s="18"/>
      <c r="GR803" s="18"/>
      <c r="GS803" s="18"/>
      <c r="GT803" s="18"/>
      <c r="GU803" s="18"/>
      <c r="GV803" s="18"/>
      <c r="GW803" s="18"/>
      <c r="GX803" s="18"/>
      <c r="GY803" s="18"/>
      <c r="GZ803" s="18"/>
      <c r="HA803" s="18"/>
      <c r="HB803" s="18"/>
      <c r="HC803" s="18"/>
      <c r="HD803" s="18"/>
      <c r="HE803" s="18"/>
      <c r="HF803" s="18"/>
      <c r="HG803" s="18"/>
      <c r="HH803" s="18"/>
      <c r="HI803" s="18"/>
      <c r="HJ803" s="18"/>
      <c r="HK803" s="18"/>
      <c r="HL803" s="18"/>
      <c r="HM803" s="18"/>
      <c r="HN803" s="18"/>
      <c r="HO803" s="18"/>
      <c r="HP803" s="18"/>
      <c r="HQ803" s="18"/>
      <c r="HR803" s="18"/>
      <c r="HS803" s="18"/>
      <c r="HT803" s="18"/>
      <c r="HU803" s="18"/>
      <c r="HV803" s="18"/>
      <c r="HW803" s="18"/>
      <c r="HX803" s="18"/>
      <c r="HY803" s="18"/>
    </row>
    <row r="804" spans="1:233" s="75" customFormat="1" ht="24" customHeight="1" x14ac:dyDescent="0.2">
      <c r="A804" s="62"/>
      <c r="B804" s="369" t="s">
        <v>1487</v>
      </c>
      <c r="C804" s="378">
        <v>28769</v>
      </c>
      <c r="D804" s="38" t="s">
        <v>1488</v>
      </c>
      <c r="E804" s="95" t="s">
        <v>168</v>
      </c>
      <c r="F804" s="378">
        <v>41960</v>
      </c>
      <c r="G804" s="38" t="s">
        <v>3478</v>
      </c>
      <c r="H804" s="38">
        <v>14</v>
      </c>
      <c r="I804" s="18"/>
      <c r="J804" s="18"/>
      <c r="K804" s="18"/>
      <c r="L804" s="18"/>
      <c r="M804" s="18"/>
      <c r="N804" s="18"/>
      <c r="O804" s="18"/>
      <c r="P804" s="18"/>
      <c r="Q804" s="18"/>
      <c r="R804" s="18"/>
      <c r="S804" s="18"/>
      <c r="T804" s="18"/>
      <c r="U804" s="18"/>
      <c r="V804" s="18"/>
      <c r="W804" s="18"/>
      <c r="X804" s="18"/>
      <c r="Y804" s="18"/>
      <c r="Z804" s="18"/>
      <c r="AA804" s="18"/>
      <c r="AB804" s="18"/>
      <c r="AC804" s="18"/>
      <c r="AD804" s="18"/>
      <c r="AE804" s="18"/>
      <c r="AF804" s="18"/>
      <c r="AG804" s="18"/>
      <c r="AH804" s="18"/>
      <c r="AI804" s="18"/>
      <c r="AJ804" s="18"/>
      <c r="AK804" s="18"/>
      <c r="AL804" s="18"/>
      <c r="AM804" s="18"/>
      <c r="AN804" s="18"/>
      <c r="AO804" s="18"/>
      <c r="AP804" s="18"/>
      <c r="AQ804" s="18"/>
      <c r="AR804" s="18"/>
      <c r="AS804" s="18"/>
      <c r="AT804" s="18"/>
      <c r="AU804" s="18"/>
      <c r="AV804" s="18"/>
      <c r="AW804" s="18"/>
      <c r="AX804" s="18"/>
      <c r="AY804" s="18"/>
      <c r="AZ804" s="18"/>
      <c r="BA804" s="18"/>
      <c r="BB804" s="18"/>
      <c r="BC804" s="18"/>
      <c r="BD804" s="18"/>
      <c r="BE804" s="18"/>
      <c r="BF804" s="18"/>
      <c r="BG804" s="18"/>
      <c r="BH804" s="18"/>
      <c r="BI804" s="18"/>
      <c r="BJ804" s="18"/>
      <c r="BK804" s="18"/>
      <c r="BL804" s="18"/>
      <c r="BM804" s="18"/>
      <c r="BN804" s="18"/>
      <c r="BO804" s="18"/>
      <c r="BP804" s="18"/>
      <c r="BQ804" s="18"/>
      <c r="BR804" s="18"/>
      <c r="BS804" s="18"/>
      <c r="BT804" s="18"/>
      <c r="BU804" s="18"/>
      <c r="BV804" s="18"/>
      <c r="BW804" s="18"/>
      <c r="BX804" s="18"/>
      <c r="BY804" s="18"/>
      <c r="BZ804" s="18"/>
      <c r="CA804" s="18"/>
      <c r="CB804" s="18"/>
      <c r="CC804" s="18"/>
      <c r="CD804" s="18"/>
      <c r="CE804" s="18"/>
      <c r="CF804" s="18"/>
      <c r="CG804" s="18"/>
      <c r="CH804" s="18"/>
      <c r="CI804" s="18"/>
      <c r="CJ804" s="18"/>
      <c r="CK804" s="18"/>
      <c r="CL804" s="18"/>
      <c r="CM804" s="18"/>
      <c r="CN804" s="18"/>
      <c r="CO804" s="18"/>
      <c r="CP804" s="18"/>
      <c r="CQ804" s="18"/>
      <c r="CR804" s="18"/>
      <c r="CS804" s="18"/>
      <c r="CT804" s="18"/>
      <c r="CU804" s="18"/>
      <c r="CV804" s="18"/>
      <c r="CW804" s="18"/>
      <c r="CX804" s="18"/>
      <c r="CY804" s="18"/>
      <c r="CZ804" s="18"/>
      <c r="DA804" s="18"/>
      <c r="DB804" s="18"/>
      <c r="DC804" s="18"/>
      <c r="DD804" s="18"/>
      <c r="DE804" s="18"/>
      <c r="DF804" s="18"/>
      <c r="DG804" s="18"/>
      <c r="DH804" s="18"/>
      <c r="DI804" s="18"/>
      <c r="DJ804" s="18"/>
      <c r="DK804" s="18"/>
      <c r="DL804" s="18"/>
      <c r="DM804" s="18"/>
      <c r="DN804" s="18"/>
      <c r="DO804" s="18"/>
      <c r="DP804" s="18"/>
      <c r="DQ804" s="18"/>
      <c r="DR804" s="18"/>
      <c r="DS804" s="18"/>
      <c r="DT804" s="18"/>
      <c r="DU804" s="18"/>
      <c r="DV804" s="18"/>
      <c r="DW804" s="18"/>
      <c r="DX804" s="18"/>
      <c r="DY804" s="18"/>
      <c r="DZ804" s="18"/>
      <c r="EA804" s="18"/>
      <c r="EB804" s="18"/>
      <c r="EC804" s="18"/>
      <c r="ED804" s="18"/>
      <c r="EE804" s="18"/>
      <c r="EF804" s="18"/>
      <c r="EG804" s="18"/>
      <c r="EH804" s="18"/>
      <c r="EI804" s="18"/>
      <c r="EJ804" s="18"/>
      <c r="EK804" s="18"/>
      <c r="EL804" s="18"/>
      <c r="EM804" s="18"/>
      <c r="EN804" s="18"/>
      <c r="EO804" s="18"/>
      <c r="EP804" s="18"/>
      <c r="EQ804" s="18"/>
      <c r="ER804" s="18"/>
      <c r="ES804" s="18"/>
      <c r="ET804" s="18"/>
      <c r="EU804" s="18"/>
      <c r="EV804" s="18"/>
      <c r="EW804" s="18"/>
      <c r="EX804" s="18"/>
      <c r="EY804" s="18"/>
      <c r="EZ804" s="18"/>
      <c r="FA804" s="18"/>
      <c r="FB804" s="18"/>
      <c r="FC804" s="18"/>
      <c r="FD804" s="18"/>
      <c r="FE804" s="18"/>
      <c r="FF804" s="18"/>
      <c r="FG804" s="18"/>
      <c r="FH804" s="18"/>
      <c r="FI804" s="18"/>
      <c r="FJ804" s="18"/>
      <c r="FK804" s="18"/>
      <c r="FL804" s="18"/>
      <c r="FM804" s="18"/>
      <c r="FN804" s="18"/>
      <c r="FO804" s="18"/>
      <c r="FP804" s="18"/>
      <c r="FQ804" s="18"/>
      <c r="FR804" s="18"/>
      <c r="FS804" s="18"/>
      <c r="FT804" s="18"/>
      <c r="FU804" s="18"/>
      <c r="FV804" s="18"/>
      <c r="FW804" s="18"/>
      <c r="FX804" s="18"/>
      <c r="FY804" s="18"/>
      <c r="FZ804" s="18"/>
      <c r="GA804" s="18"/>
      <c r="GB804" s="18"/>
      <c r="GC804" s="18"/>
      <c r="GD804" s="18"/>
      <c r="GE804" s="18"/>
      <c r="GF804" s="18"/>
      <c r="GG804" s="18"/>
      <c r="GH804" s="18"/>
      <c r="GI804" s="18"/>
      <c r="GJ804" s="18"/>
      <c r="GK804" s="18"/>
      <c r="GL804" s="18"/>
      <c r="GM804" s="18"/>
      <c r="GN804" s="18"/>
      <c r="GO804" s="18"/>
      <c r="GP804" s="18"/>
      <c r="GQ804" s="18"/>
      <c r="GR804" s="18"/>
      <c r="GS804" s="18"/>
      <c r="GT804" s="18"/>
      <c r="GU804" s="18"/>
      <c r="GV804" s="18"/>
      <c r="GW804" s="18"/>
      <c r="GX804" s="18"/>
      <c r="GY804" s="18"/>
      <c r="GZ804" s="18"/>
      <c r="HA804" s="18"/>
      <c r="HB804" s="18"/>
      <c r="HC804" s="18"/>
      <c r="HD804" s="18"/>
      <c r="HE804" s="18"/>
      <c r="HF804" s="18"/>
      <c r="HG804" s="18"/>
      <c r="HH804" s="18"/>
      <c r="HI804" s="18"/>
      <c r="HJ804" s="18"/>
      <c r="HK804" s="18"/>
      <c r="HL804" s="18"/>
      <c r="HM804" s="18"/>
      <c r="HN804" s="18"/>
      <c r="HO804" s="18"/>
      <c r="HP804" s="18"/>
      <c r="HQ804" s="18"/>
      <c r="HR804" s="18"/>
      <c r="HS804" s="18"/>
      <c r="HT804" s="18"/>
      <c r="HU804" s="18"/>
      <c r="HV804" s="18"/>
      <c r="HW804" s="18"/>
      <c r="HX804" s="18"/>
      <c r="HY804" s="18"/>
    </row>
    <row r="805" spans="1:233" s="75" customFormat="1" ht="25.5" x14ac:dyDescent="0.2">
      <c r="A805" s="62"/>
      <c r="B805" s="373" t="s">
        <v>1489</v>
      </c>
      <c r="C805" s="85">
        <v>20666</v>
      </c>
      <c r="D805" s="84" t="s">
        <v>1490</v>
      </c>
      <c r="E805" s="86">
        <v>14</v>
      </c>
      <c r="F805" s="76">
        <v>41960</v>
      </c>
      <c r="G805" s="84" t="s">
        <v>1491</v>
      </c>
      <c r="H805" s="38">
        <v>14</v>
      </c>
      <c r="I805" s="18"/>
      <c r="J805" s="18"/>
      <c r="K805" s="18"/>
      <c r="L805" s="18"/>
      <c r="M805" s="18"/>
      <c r="N805" s="18"/>
      <c r="O805" s="18"/>
      <c r="P805" s="18"/>
      <c r="Q805" s="18"/>
      <c r="R805" s="18"/>
      <c r="S805" s="18"/>
      <c r="T805" s="18"/>
      <c r="U805" s="18"/>
      <c r="V805" s="18"/>
      <c r="W805" s="18"/>
      <c r="X805" s="18"/>
      <c r="Y805" s="18"/>
      <c r="Z805" s="18"/>
      <c r="AA805" s="18"/>
      <c r="AB805" s="18"/>
      <c r="AC805" s="18"/>
      <c r="AD805" s="18"/>
      <c r="AE805" s="18"/>
      <c r="AF805" s="18"/>
      <c r="AG805" s="18"/>
      <c r="AH805" s="18"/>
      <c r="AI805" s="18"/>
      <c r="AJ805" s="18"/>
      <c r="AK805" s="18"/>
      <c r="AL805" s="18"/>
      <c r="AM805" s="18"/>
      <c r="AN805" s="18"/>
      <c r="AO805" s="18"/>
      <c r="AP805" s="18"/>
      <c r="AQ805" s="18"/>
      <c r="AR805" s="18"/>
      <c r="AS805" s="18"/>
      <c r="AT805" s="18"/>
      <c r="AU805" s="18"/>
      <c r="AV805" s="18"/>
      <c r="AW805" s="18"/>
      <c r="AX805" s="18"/>
      <c r="AY805" s="18"/>
      <c r="AZ805" s="18"/>
      <c r="BA805" s="18"/>
      <c r="BB805" s="18"/>
      <c r="BC805" s="18"/>
      <c r="BD805" s="18"/>
      <c r="BE805" s="18"/>
      <c r="BF805" s="18"/>
      <c r="BG805" s="18"/>
      <c r="BH805" s="18"/>
      <c r="BI805" s="18"/>
      <c r="BJ805" s="18"/>
      <c r="BK805" s="18"/>
      <c r="BL805" s="18"/>
      <c r="BM805" s="18"/>
      <c r="BN805" s="18"/>
      <c r="BO805" s="18"/>
      <c r="BP805" s="18"/>
      <c r="BQ805" s="18"/>
      <c r="BR805" s="18"/>
      <c r="BS805" s="18"/>
      <c r="BT805" s="18"/>
      <c r="BU805" s="18"/>
      <c r="BV805" s="18"/>
      <c r="BW805" s="18"/>
      <c r="BX805" s="18"/>
      <c r="BY805" s="18"/>
      <c r="BZ805" s="18"/>
      <c r="CA805" s="18"/>
      <c r="CB805" s="18"/>
      <c r="CC805" s="18"/>
      <c r="CD805" s="18"/>
      <c r="CE805" s="18"/>
      <c r="CF805" s="18"/>
      <c r="CG805" s="18"/>
      <c r="CH805" s="18"/>
      <c r="CI805" s="18"/>
      <c r="CJ805" s="18"/>
      <c r="CK805" s="18"/>
      <c r="CL805" s="18"/>
      <c r="CM805" s="18"/>
      <c r="CN805" s="18"/>
      <c r="CO805" s="18"/>
      <c r="CP805" s="18"/>
      <c r="CQ805" s="18"/>
      <c r="CR805" s="18"/>
      <c r="CS805" s="18"/>
      <c r="CT805" s="18"/>
      <c r="CU805" s="18"/>
      <c r="CV805" s="18"/>
      <c r="CW805" s="18"/>
      <c r="CX805" s="18"/>
      <c r="CY805" s="18"/>
      <c r="CZ805" s="18"/>
      <c r="DA805" s="18"/>
      <c r="DB805" s="18"/>
      <c r="DC805" s="18"/>
      <c r="DD805" s="18"/>
      <c r="DE805" s="18"/>
      <c r="DF805" s="18"/>
      <c r="DG805" s="18"/>
      <c r="DH805" s="18"/>
      <c r="DI805" s="18"/>
      <c r="DJ805" s="18"/>
      <c r="DK805" s="18"/>
      <c r="DL805" s="18"/>
      <c r="DM805" s="18"/>
      <c r="DN805" s="18"/>
      <c r="DO805" s="18"/>
      <c r="DP805" s="18"/>
      <c r="DQ805" s="18"/>
      <c r="DR805" s="18"/>
      <c r="DS805" s="18"/>
      <c r="DT805" s="18"/>
      <c r="DU805" s="18"/>
      <c r="DV805" s="18"/>
      <c r="DW805" s="18"/>
      <c r="DX805" s="18"/>
      <c r="DY805" s="18"/>
      <c r="DZ805" s="18"/>
      <c r="EA805" s="18"/>
      <c r="EB805" s="18"/>
      <c r="EC805" s="18"/>
      <c r="ED805" s="18"/>
      <c r="EE805" s="18"/>
      <c r="EF805" s="18"/>
      <c r="EG805" s="18"/>
      <c r="EH805" s="18"/>
      <c r="EI805" s="18"/>
      <c r="EJ805" s="18"/>
      <c r="EK805" s="18"/>
      <c r="EL805" s="18"/>
      <c r="EM805" s="18"/>
      <c r="EN805" s="18"/>
      <c r="EO805" s="18"/>
      <c r="EP805" s="18"/>
      <c r="EQ805" s="18"/>
      <c r="ER805" s="18"/>
      <c r="ES805" s="18"/>
      <c r="ET805" s="18"/>
      <c r="EU805" s="18"/>
      <c r="EV805" s="18"/>
      <c r="EW805" s="18"/>
      <c r="EX805" s="18"/>
      <c r="EY805" s="18"/>
      <c r="EZ805" s="18"/>
      <c r="FA805" s="18"/>
      <c r="FB805" s="18"/>
      <c r="FC805" s="18"/>
      <c r="FD805" s="18"/>
      <c r="FE805" s="18"/>
      <c r="FF805" s="18"/>
      <c r="FG805" s="18"/>
      <c r="FH805" s="18"/>
      <c r="FI805" s="18"/>
      <c r="FJ805" s="18"/>
      <c r="FK805" s="18"/>
      <c r="FL805" s="18"/>
      <c r="FM805" s="18"/>
      <c r="FN805" s="18"/>
      <c r="FO805" s="18"/>
      <c r="FP805" s="18"/>
      <c r="FQ805" s="18"/>
      <c r="FR805" s="18"/>
      <c r="FS805" s="18"/>
      <c r="FT805" s="18"/>
      <c r="FU805" s="18"/>
      <c r="FV805" s="18"/>
      <c r="FW805" s="18"/>
      <c r="FX805" s="18"/>
      <c r="FY805" s="18"/>
      <c r="FZ805" s="18"/>
      <c r="GA805" s="18"/>
      <c r="GB805" s="18"/>
      <c r="GC805" s="18"/>
      <c r="GD805" s="18"/>
      <c r="GE805" s="18"/>
      <c r="GF805" s="18"/>
      <c r="GG805" s="18"/>
      <c r="GH805" s="18"/>
      <c r="GI805" s="18"/>
      <c r="GJ805" s="18"/>
      <c r="GK805" s="18"/>
      <c r="GL805" s="18"/>
      <c r="GM805" s="18"/>
      <c r="GN805" s="18"/>
      <c r="GO805" s="18"/>
      <c r="GP805" s="18"/>
      <c r="GQ805" s="18"/>
      <c r="GR805" s="18"/>
      <c r="GS805" s="18"/>
      <c r="GT805" s="18"/>
      <c r="GU805" s="18"/>
      <c r="GV805" s="18"/>
      <c r="GW805" s="18"/>
      <c r="GX805" s="18"/>
      <c r="GY805" s="18"/>
      <c r="GZ805" s="18"/>
      <c r="HA805" s="18"/>
      <c r="HB805" s="18"/>
      <c r="HC805" s="18"/>
      <c r="HD805" s="18"/>
      <c r="HE805" s="18"/>
      <c r="HF805" s="18"/>
      <c r="HG805" s="18"/>
      <c r="HH805" s="18"/>
      <c r="HI805" s="18"/>
      <c r="HJ805" s="18"/>
      <c r="HK805" s="18"/>
      <c r="HL805" s="18"/>
      <c r="HM805" s="18"/>
      <c r="HN805" s="18"/>
      <c r="HO805" s="18"/>
      <c r="HP805" s="18"/>
      <c r="HQ805" s="18"/>
      <c r="HR805" s="18"/>
      <c r="HS805" s="18"/>
      <c r="HT805" s="18"/>
      <c r="HU805" s="18"/>
      <c r="HV805" s="18"/>
      <c r="HW805" s="18"/>
      <c r="HX805" s="18"/>
      <c r="HY805" s="18"/>
    </row>
    <row r="806" spans="1:233" s="75" customFormat="1" ht="25.5" x14ac:dyDescent="0.2">
      <c r="A806" s="83"/>
      <c r="B806" s="377" t="s">
        <v>1492</v>
      </c>
      <c r="C806" s="91">
        <v>30883</v>
      </c>
      <c r="D806" s="17" t="s">
        <v>1482</v>
      </c>
      <c r="E806" s="92">
        <v>7</v>
      </c>
      <c r="F806" s="90">
        <v>41960</v>
      </c>
      <c r="G806" s="17" t="s">
        <v>1493</v>
      </c>
      <c r="H806" s="56">
        <v>14</v>
      </c>
      <c r="I806" s="18"/>
      <c r="J806" s="18"/>
      <c r="K806" s="18"/>
      <c r="L806" s="18"/>
      <c r="M806" s="18"/>
      <c r="N806" s="18"/>
      <c r="O806" s="18"/>
      <c r="P806" s="18"/>
      <c r="Q806" s="18"/>
      <c r="R806" s="18"/>
      <c r="S806" s="18"/>
      <c r="T806" s="18"/>
      <c r="U806" s="18"/>
      <c r="V806" s="18"/>
      <c r="W806" s="18"/>
      <c r="X806" s="18"/>
      <c r="Y806" s="18"/>
      <c r="Z806" s="18"/>
      <c r="AA806" s="18"/>
      <c r="AB806" s="18"/>
      <c r="AC806" s="18"/>
      <c r="AD806" s="18"/>
      <c r="AE806" s="18"/>
      <c r="AF806" s="18"/>
      <c r="AG806" s="18"/>
      <c r="AH806" s="18"/>
      <c r="AI806" s="18"/>
      <c r="AJ806" s="18"/>
      <c r="AK806" s="18"/>
      <c r="AL806" s="18"/>
      <c r="AM806" s="18"/>
      <c r="AN806" s="18"/>
      <c r="AO806" s="18"/>
      <c r="AP806" s="18"/>
      <c r="AQ806" s="18"/>
      <c r="AR806" s="18"/>
      <c r="AS806" s="18"/>
      <c r="AT806" s="18"/>
      <c r="AU806" s="18"/>
      <c r="AV806" s="18"/>
      <c r="AW806" s="18"/>
      <c r="AX806" s="18"/>
      <c r="AY806" s="18"/>
      <c r="AZ806" s="18"/>
      <c r="BA806" s="18"/>
      <c r="BB806" s="18"/>
      <c r="BC806" s="18"/>
      <c r="BD806" s="18"/>
      <c r="BE806" s="18"/>
      <c r="BF806" s="18"/>
      <c r="BG806" s="18"/>
      <c r="BH806" s="18"/>
      <c r="BI806" s="18"/>
      <c r="BJ806" s="18"/>
      <c r="BK806" s="18"/>
      <c r="BL806" s="18"/>
      <c r="BM806" s="18"/>
      <c r="BN806" s="18"/>
      <c r="BO806" s="18"/>
      <c r="BP806" s="18"/>
      <c r="BQ806" s="18"/>
      <c r="BR806" s="18"/>
      <c r="BS806" s="18"/>
      <c r="BT806" s="18"/>
      <c r="BU806" s="18"/>
      <c r="BV806" s="18"/>
      <c r="BW806" s="18"/>
      <c r="BX806" s="18"/>
      <c r="BY806" s="18"/>
      <c r="BZ806" s="18"/>
      <c r="CA806" s="18"/>
      <c r="CB806" s="18"/>
      <c r="CC806" s="18"/>
      <c r="CD806" s="18"/>
      <c r="CE806" s="18"/>
      <c r="CF806" s="18"/>
      <c r="CG806" s="18"/>
      <c r="CH806" s="18"/>
      <c r="CI806" s="18"/>
      <c r="CJ806" s="18"/>
      <c r="CK806" s="18"/>
      <c r="CL806" s="18"/>
      <c r="CM806" s="18"/>
      <c r="CN806" s="18"/>
      <c r="CO806" s="18"/>
      <c r="CP806" s="18"/>
      <c r="CQ806" s="18"/>
      <c r="CR806" s="18"/>
      <c r="CS806" s="18"/>
      <c r="CT806" s="18"/>
      <c r="CU806" s="18"/>
      <c r="CV806" s="18"/>
      <c r="CW806" s="18"/>
      <c r="CX806" s="18"/>
      <c r="CY806" s="18"/>
      <c r="CZ806" s="18"/>
      <c r="DA806" s="18"/>
      <c r="DB806" s="18"/>
      <c r="DC806" s="18"/>
      <c r="DD806" s="18"/>
      <c r="DE806" s="18"/>
      <c r="DF806" s="18"/>
      <c r="DG806" s="18"/>
      <c r="DH806" s="18"/>
      <c r="DI806" s="18"/>
      <c r="DJ806" s="18"/>
      <c r="DK806" s="18"/>
      <c r="DL806" s="18"/>
      <c r="DM806" s="18"/>
      <c r="DN806" s="18"/>
      <c r="DO806" s="18"/>
      <c r="DP806" s="18"/>
      <c r="DQ806" s="18"/>
      <c r="DR806" s="18"/>
      <c r="DS806" s="18"/>
      <c r="DT806" s="18"/>
      <c r="DU806" s="18"/>
      <c r="DV806" s="18"/>
      <c r="DW806" s="18"/>
      <c r="DX806" s="18"/>
      <c r="DY806" s="18"/>
      <c r="DZ806" s="18"/>
      <c r="EA806" s="18"/>
      <c r="EB806" s="18"/>
      <c r="EC806" s="18"/>
      <c r="ED806" s="18"/>
      <c r="EE806" s="18"/>
      <c r="EF806" s="18"/>
      <c r="EG806" s="18"/>
      <c r="EH806" s="18"/>
      <c r="EI806" s="18"/>
      <c r="EJ806" s="18"/>
      <c r="EK806" s="18"/>
      <c r="EL806" s="18"/>
      <c r="EM806" s="18"/>
      <c r="EN806" s="18"/>
      <c r="EO806" s="18"/>
      <c r="EP806" s="18"/>
      <c r="EQ806" s="18"/>
      <c r="ER806" s="18"/>
      <c r="ES806" s="18"/>
      <c r="ET806" s="18"/>
      <c r="EU806" s="18"/>
      <c r="EV806" s="18"/>
      <c r="EW806" s="18"/>
      <c r="EX806" s="18"/>
      <c r="EY806" s="18"/>
      <c r="EZ806" s="18"/>
      <c r="FA806" s="18"/>
      <c r="FB806" s="18"/>
      <c r="FC806" s="18"/>
      <c r="FD806" s="18"/>
      <c r="FE806" s="18"/>
      <c r="FF806" s="18"/>
      <c r="FG806" s="18"/>
      <c r="FH806" s="18"/>
      <c r="FI806" s="18"/>
      <c r="FJ806" s="18"/>
      <c r="FK806" s="18"/>
      <c r="FL806" s="18"/>
      <c r="FM806" s="18"/>
      <c r="FN806" s="18"/>
      <c r="FO806" s="18"/>
      <c r="FP806" s="18"/>
      <c r="FQ806" s="18"/>
      <c r="FR806" s="18"/>
      <c r="FS806" s="18"/>
      <c r="FT806" s="18"/>
      <c r="FU806" s="18"/>
      <c r="FV806" s="18"/>
      <c r="FW806" s="18"/>
      <c r="FX806" s="18"/>
      <c r="FY806" s="18"/>
      <c r="FZ806" s="18"/>
      <c r="GA806" s="18"/>
      <c r="GB806" s="18"/>
      <c r="GC806" s="18"/>
      <c r="GD806" s="18"/>
      <c r="GE806" s="18"/>
      <c r="GF806" s="18"/>
      <c r="GG806" s="18"/>
      <c r="GH806" s="18"/>
      <c r="GI806" s="18"/>
      <c r="GJ806" s="18"/>
      <c r="GK806" s="18"/>
      <c r="GL806" s="18"/>
      <c r="GM806" s="18"/>
      <c r="GN806" s="18"/>
      <c r="GO806" s="18"/>
      <c r="GP806" s="18"/>
      <c r="GQ806" s="18"/>
      <c r="GR806" s="18"/>
      <c r="GS806" s="18"/>
      <c r="GT806" s="18"/>
      <c r="GU806" s="18"/>
      <c r="GV806" s="18"/>
      <c r="GW806" s="18"/>
      <c r="GX806" s="18"/>
      <c r="GY806" s="18"/>
      <c r="GZ806" s="18"/>
      <c r="HA806" s="18"/>
      <c r="HB806" s="18"/>
      <c r="HC806" s="18"/>
      <c r="HD806" s="18"/>
      <c r="HE806" s="18"/>
      <c r="HF806" s="18"/>
      <c r="HG806" s="18"/>
      <c r="HH806" s="18"/>
      <c r="HI806" s="18"/>
      <c r="HJ806" s="18"/>
      <c r="HK806" s="18"/>
      <c r="HL806" s="18"/>
      <c r="HM806" s="18"/>
      <c r="HN806" s="18"/>
      <c r="HO806" s="18"/>
      <c r="HP806" s="18"/>
      <c r="HQ806" s="18"/>
      <c r="HR806" s="18"/>
      <c r="HS806" s="18"/>
      <c r="HT806" s="18"/>
      <c r="HU806" s="18"/>
      <c r="HV806" s="18"/>
      <c r="HW806" s="18"/>
      <c r="HX806" s="18"/>
      <c r="HY806" s="18"/>
    </row>
    <row r="807" spans="1:233" s="75" customFormat="1" ht="42.75" customHeight="1" x14ac:dyDescent="0.2">
      <c r="A807" s="83"/>
      <c r="B807" s="377" t="s">
        <v>1494</v>
      </c>
      <c r="C807" s="278">
        <v>26256</v>
      </c>
      <c r="D807" s="367" t="s">
        <v>1495</v>
      </c>
      <c r="E807" s="87" t="s">
        <v>313</v>
      </c>
      <c r="F807" s="90">
        <v>41960</v>
      </c>
      <c r="G807" s="367" t="s">
        <v>3471</v>
      </c>
      <c r="H807" s="56">
        <v>14</v>
      </c>
      <c r="I807" s="18"/>
      <c r="J807" s="18"/>
      <c r="K807" s="18"/>
      <c r="L807" s="18"/>
      <c r="M807" s="18"/>
      <c r="N807" s="18"/>
      <c r="O807" s="18"/>
      <c r="P807" s="18"/>
      <c r="Q807" s="18"/>
      <c r="R807" s="18"/>
      <c r="S807" s="18"/>
      <c r="T807" s="18"/>
      <c r="U807" s="18"/>
      <c r="V807" s="18"/>
      <c r="W807" s="18"/>
      <c r="X807" s="18"/>
      <c r="Y807" s="18"/>
      <c r="Z807" s="18"/>
      <c r="AA807" s="18"/>
      <c r="AB807" s="18"/>
      <c r="AC807" s="18"/>
      <c r="AD807" s="18"/>
      <c r="AE807" s="18"/>
      <c r="AF807" s="18"/>
      <c r="AG807" s="18"/>
      <c r="AH807" s="18"/>
      <c r="AI807" s="18"/>
      <c r="AJ807" s="18"/>
      <c r="AK807" s="18"/>
      <c r="AL807" s="18"/>
      <c r="AM807" s="18"/>
      <c r="AN807" s="18"/>
      <c r="AO807" s="18"/>
      <c r="AP807" s="18"/>
      <c r="AQ807" s="18"/>
      <c r="AR807" s="18"/>
      <c r="AS807" s="18"/>
      <c r="AT807" s="18"/>
      <c r="AU807" s="18"/>
      <c r="AV807" s="18"/>
      <c r="AW807" s="18"/>
      <c r="AX807" s="18"/>
      <c r="AY807" s="18"/>
      <c r="AZ807" s="18"/>
      <c r="BA807" s="18"/>
      <c r="BB807" s="18"/>
      <c r="BC807" s="18"/>
      <c r="BD807" s="18"/>
      <c r="BE807" s="18"/>
      <c r="BF807" s="18"/>
      <c r="BG807" s="18"/>
      <c r="BH807" s="18"/>
      <c r="BI807" s="18"/>
      <c r="BJ807" s="18"/>
      <c r="BK807" s="18"/>
      <c r="BL807" s="18"/>
      <c r="BM807" s="18"/>
      <c r="BN807" s="18"/>
      <c r="BO807" s="18"/>
      <c r="BP807" s="18"/>
      <c r="BQ807" s="18"/>
      <c r="BR807" s="18"/>
      <c r="BS807" s="18"/>
      <c r="BT807" s="18"/>
      <c r="BU807" s="18"/>
      <c r="BV807" s="18"/>
      <c r="BW807" s="18"/>
      <c r="BX807" s="18"/>
      <c r="BY807" s="18"/>
      <c r="BZ807" s="18"/>
      <c r="CA807" s="18"/>
      <c r="CB807" s="18"/>
      <c r="CC807" s="18"/>
      <c r="CD807" s="18"/>
      <c r="CE807" s="18"/>
      <c r="CF807" s="18"/>
      <c r="CG807" s="18"/>
      <c r="CH807" s="18"/>
      <c r="CI807" s="18"/>
      <c r="CJ807" s="18"/>
      <c r="CK807" s="18"/>
      <c r="CL807" s="18"/>
      <c r="CM807" s="18"/>
      <c r="CN807" s="18"/>
      <c r="CO807" s="18"/>
      <c r="CP807" s="18"/>
      <c r="CQ807" s="18"/>
      <c r="CR807" s="18"/>
      <c r="CS807" s="18"/>
      <c r="CT807" s="18"/>
      <c r="CU807" s="18"/>
      <c r="CV807" s="18"/>
      <c r="CW807" s="18"/>
      <c r="CX807" s="18"/>
      <c r="CY807" s="18"/>
      <c r="CZ807" s="18"/>
      <c r="DA807" s="18"/>
      <c r="DB807" s="18"/>
      <c r="DC807" s="18"/>
      <c r="DD807" s="18"/>
      <c r="DE807" s="18"/>
      <c r="DF807" s="18"/>
      <c r="DG807" s="18"/>
      <c r="DH807" s="18"/>
      <c r="DI807" s="18"/>
      <c r="DJ807" s="18"/>
      <c r="DK807" s="18"/>
      <c r="DL807" s="18"/>
      <c r="DM807" s="18"/>
      <c r="DN807" s="18"/>
      <c r="DO807" s="18"/>
      <c r="DP807" s="18"/>
      <c r="DQ807" s="18"/>
      <c r="DR807" s="18"/>
      <c r="DS807" s="18"/>
      <c r="DT807" s="18"/>
      <c r="DU807" s="18"/>
      <c r="DV807" s="18"/>
      <c r="DW807" s="18"/>
      <c r="DX807" s="18"/>
      <c r="DY807" s="18"/>
      <c r="DZ807" s="18"/>
      <c r="EA807" s="18"/>
      <c r="EB807" s="18"/>
      <c r="EC807" s="18"/>
      <c r="ED807" s="18"/>
      <c r="EE807" s="18"/>
      <c r="EF807" s="18"/>
      <c r="EG807" s="18"/>
      <c r="EH807" s="18"/>
      <c r="EI807" s="18"/>
      <c r="EJ807" s="18"/>
      <c r="EK807" s="18"/>
      <c r="EL807" s="18"/>
      <c r="EM807" s="18"/>
      <c r="EN807" s="18"/>
      <c r="EO807" s="18"/>
      <c r="EP807" s="18"/>
      <c r="EQ807" s="18"/>
      <c r="ER807" s="18"/>
      <c r="ES807" s="18"/>
      <c r="ET807" s="18"/>
      <c r="EU807" s="18"/>
      <c r="EV807" s="18"/>
      <c r="EW807" s="18"/>
      <c r="EX807" s="18"/>
      <c r="EY807" s="18"/>
      <c r="EZ807" s="18"/>
      <c r="FA807" s="18"/>
      <c r="FB807" s="18"/>
      <c r="FC807" s="18"/>
      <c r="FD807" s="18"/>
      <c r="FE807" s="18"/>
      <c r="FF807" s="18"/>
      <c r="FG807" s="18"/>
      <c r="FH807" s="18"/>
      <c r="FI807" s="18"/>
      <c r="FJ807" s="18"/>
      <c r="FK807" s="18"/>
      <c r="FL807" s="18"/>
      <c r="FM807" s="18"/>
      <c r="FN807" s="18"/>
      <c r="FO807" s="18"/>
      <c r="FP807" s="18"/>
      <c r="FQ807" s="18"/>
      <c r="FR807" s="18"/>
      <c r="FS807" s="18"/>
      <c r="FT807" s="18"/>
      <c r="FU807" s="18"/>
      <c r="FV807" s="18"/>
      <c r="FW807" s="18"/>
      <c r="FX807" s="18"/>
      <c r="FY807" s="18"/>
      <c r="FZ807" s="18"/>
      <c r="GA807" s="18"/>
      <c r="GB807" s="18"/>
      <c r="GC807" s="18"/>
      <c r="GD807" s="18"/>
      <c r="GE807" s="18"/>
      <c r="GF807" s="18"/>
      <c r="GG807" s="18"/>
      <c r="GH807" s="18"/>
      <c r="GI807" s="18"/>
      <c r="GJ807" s="18"/>
      <c r="GK807" s="18"/>
      <c r="GL807" s="18"/>
      <c r="GM807" s="18"/>
      <c r="GN807" s="18"/>
      <c r="GO807" s="18"/>
      <c r="GP807" s="18"/>
      <c r="GQ807" s="18"/>
      <c r="GR807" s="18"/>
      <c r="GS807" s="18"/>
      <c r="GT807" s="18"/>
      <c r="GU807" s="18"/>
      <c r="GV807" s="18"/>
      <c r="GW807" s="18"/>
      <c r="GX807" s="18"/>
      <c r="GY807" s="18"/>
      <c r="GZ807" s="18"/>
      <c r="HA807" s="18"/>
      <c r="HB807" s="18"/>
      <c r="HC807" s="18"/>
      <c r="HD807" s="18"/>
      <c r="HE807" s="18"/>
      <c r="HF807" s="18"/>
      <c r="HG807" s="18"/>
      <c r="HH807" s="18"/>
      <c r="HI807" s="18"/>
      <c r="HJ807" s="18"/>
      <c r="HK807" s="18"/>
      <c r="HL807" s="18"/>
      <c r="HM807" s="18"/>
      <c r="HN807" s="18"/>
      <c r="HO807" s="18"/>
      <c r="HP807" s="18"/>
      <c r="HQ807" s="18"/>
      <c r="HR807" s="18"/>
      <c r="HS807" s="18"/>
      <c r="HT807" s="18"/>
      <c r="HU807" s="18"/>
      <c r="HV807" s="18"/>
      <c r="HW807" s="18"/>
      <c r="HX807" s="18"/>
      <c r="HY807" s="18"/>
    </row>
    <row r="808" spans="1:233" s="75" customFormat="1" ht="25.5" x14ac:dyDescent="0.2">
      <c r="A808" s="83"/>
      <c r="B808" s="377" t="s">
        <v>1496</v>
      </c>
      <c r="C808" s="278">
        <v>31077</v>
      </c>
      <c r="D808" s="56" t="s">
        <v>1497</v>
      </c>
      <c r="E808" s="87" t="s">
        <v>270</v>
      </c>
      <c r="F808" s="90">
        <v>41960</v>
      </c>
      <c r="G808" s="56" t="s">
        <v>1498</v>
      </c>
      <c r="H808" s="56">
        <v>14</v>
      </c>
      <c r="I808" s="18"/>
      <c r="J808" s="18"/>
      <c r="K808" s="18"/>
      <c r="L808" s="18"/>
      <c r="M808" s="18"/>
      <c r="N808" s="18"/>
      <c r="O808" s="18"/>
      <c r="P808" s="18"/>
      <c r="Q808" s="18"/>
      <c r="R808" s="18"/>
      <c r="S808" s="18"/>
      <c r="T808" s="18"/>
      <c r="U808" s="18"/>
      <c r="V808" s="18"/>
      <c r="W808" s="18"/>
      <c r="X808" s="18"/>
      <c r="Y808" s="18"/>
      <c r="Z808" s="18"/>
      <c r="AA808" s="18"/>
      <c r="AB808" s="18"/>
      <c r="AC808" s="18"/>
      <c r="AD808" s="18"/>
      <c r="AE808" s="18"/>
      <c r="AF808" s="18"/>
      <c r="AG808" s="18"/>
      <c r="AH808" s="18"/>
      <c r="AI808" s="18"/>
      <c r="AJ808" s="18"/>
      <c r="AK808" s="18"/>
      <c r="AL808" s="18"/>
      <c r="AM808" s="18"/>
      <c r="AN808" s="18"/>
      <c r="AO808" s="18"/>
      <c r="AP808" s="18"/>
      <c r="AQ808" s="18"/>
      <c r="AR808" s="18"/>
      <c r="AS808" s="18"/>
      <c r="AT808" s="18"/>
      <c r="AU808" s="18"/>
      <c r="AV808" s="18"/>
      <c r="AW808" s="18"/>
      <c r="AX808" s="18"/>
      <c r="AY808" s="18"/>
      <c r="AZ808" s="18"/>
      <c r="BA808" s="18"/>
      <c r="BB808" s="18"/>
      <c r="BC808" s="18"/>
      <c r="BD808" s="18"/>
      <c r="BE808" s="18"/>
      <c r="BF808" s="18"/>
      <c r="BG808" s="18"/>
      <c r="BH808" s="18"/>
      <c r="BI808" s="18"/>
      <c r="BJ808" s="18"/>
      <c r="BK808" s="18"/>
      <c r="BL808" s="18"/>
      <c r="BM808" s="18"/>
      <c r="BN808" s="18"/>
      <c r="BO808" s="18"/>
      <c r="BP808" s="18"/>
      <c r="BQ808" s="18"/>
      <c r="BR808" s="18"/>
      <c r="BS808" s="18"/>
      <c r="BT808" s="18"/>
      <c r="BU808" s="18"/>
      <c r="BV808" s="18"/>
      <c r="BW808" s="18"/>
      <c r="BX808" s="18"/>
      <c r="BY808" s="18"/>
      <c r="BZ808" s="18"/>
      <c r="CA808" s="18"/>
      <c r="CB808" s="18"/>
      <c r="CC808" s="18"/>
      <c r="CD808" s="18"/>
      <c r="CE808" s="18"/>
      <c r="CF808" s="18"/>
      <c r="CG808" s="18"/>
      <c r="CH808" s="18"/>
      <c r="CI808" s="18"/>
      <c r="CJ808" s="18"/>
      <c r="CK808" s="18"/>
      <c r="CL808" s="18"/>
      <c r="CM808" s="18"/>
      <c r="CN808" s="18"/>
      <c r="CO808" s="18"/>
      <c r="CP808" s="18"/>
      <c r="CQ808" s="18"/>
      <c r="CR808" s="18"/>
      <c r="CS808" s="18"/>
      <c r="CT808" s="18"/>
      <c r="CU808" s="18"/>
      <c r="CV808" s="18"/>
      <c r="CW808" s="18"/>
      <c r="CX808" s="18"/>
      <c r="CY808" s="18"/>
      <c r="CZ808" s="18"/>
      <c r="DA808" s="18"/>
      <c r="DB808" s="18"/>
      <c r="DC808" s="18"/>
      <c r="DD808" s="18"/>
      <c r="DE808" s="18"/>
      <c r="DF808" s="18"/>
      <c r="DG808" s="18"/>
      <c r="DH808" s="18"/>
      <c r="DI808" s="18"/>
      <c r="DJ808" s="18"/>
      <c r="DK808" s="18"/>
      <c r="DL808" s="18"/>
      <c r="DM808" s="18"/>
      <c r="DN808" s="18"/>
      <c r="DO808" s="18"/>
      <c r="DP808" s="18"/>
      <c r="DQ808" s="18"/>
      <c r="DR808" s="18"/>
      <c r="DS808" s="18"/>
      <c r="DT808" s="18"/>
      <c r="DU808" s="18"/>
      <c r="DV808" s="18"/>
      <c r="DW808" s="18"/>
      <c r="DX808" s="18"/>
      <c r="DY808" s="18"/>
      <c r="DZ808" s="18"/>
      <c r="EA808" s="18"/>
      <c r="EB808" s="18"/>
      <c r="EC808" s="18"/>
      <c r="ED808" s="18"/>
      <c r="EE808" s="18"/>
      <c r="EF808" s="18"/>
      <c r="EG808" s="18"/>
      <c r="EH808" s="18"/>
      <c r="EI808" s="18"/>
      <c r="EJ808" s="18"/>
      <c r="EK808" s="18"/>
      <c r="EL808" s="18"/>
      <c r="EM808" s="18"/>
      <c r="EN808" s="18"/>
      <c r="EO808" s="18"/>
      <c r="EP808" s="18"/>
      <c r="EQ808" s="18"/>
      <c r="ER808" s="18"/>
      <c r="ES808" s="18"/>
      <c r="ET808" s="18"/>
      <c r="EU808" s="18"/>
      <c r="EV808" s="18"/>
      <c r="EW808" s="18"/>
      <c r="EX808" s="18"/>
      <c r="EY808" s="18"/>
      <c r="EZ808" s="18"/>
      <c r="FA808" s="18"/>
      <c r="FB808" s="18"/>
      <c r="FC808" s="18"/>
      <c r="FD808" s="18"/>
      <c r="FE808" s="18"/>
      <c r="FF808" s="18"/>
      <c r="FG808" s="18"/>
      <c r="FH808" s="18"/>
      <c r="FI808" s="18"/>
      <c r="FJ808" s="18"/>
      <c r="FK808" s="18"/>
      <c r="FL808" s="18"/>
      <c r="FM808" s="18"/>
      <c r="FN808" s="18"/>
      <c r="FO808" s="18"/>
      <c r="FP808" s="18"/>
      <c r="FQ808" s="18"/>
      <c r="FR808" s="18"/>
      <c r="FS808" s="18"/>
      <c r="FT808" s="18"/>
      <c r="FU808" s="18"/>
      <c r="FV808" s="18"/>
      <c r="FW808" s="18"/>
      <c r="FX808" s="18"/>
      <c r="FY808" s="18"/>
      <c r="FZ808" s="18"/>
      <c r="GA808" s="18"/>
      <c r="GB808" s="18"/>
      <c r="GC808" s="18"/>
      <c r="GD808" s="18"/>
      <c r="GE808" s="18"/>
      <c r="GF808" s="18"/>
      <c r="GG808" s="18"/>
      <c r="GH808" s="18"/>
      <c r="GI808" s="18"/>
      <c r="GJ808" s="18"/>
      <c r="GK808" s="18"/>
      <c r="GL808" s="18"/>
      <c r="GM808" s="18"/>
      <c r="GN808" s="18"/>
      <c r="GO808" s="18"/>
      <c r="GP808" s="18"/>
      <c r="GQ808" s="18"/>
      <c r="GR808" s="18"/>
      <c r="GS808" s="18"/>
      <c r="GT808" s="18"/>
      <c r="GU808" s="18"/>
      <c r="GV808" s="18"/>
      <c r="GW808" s="18"/>
      <c r="GX808" s="18"/>
      <c r="GY808" s="18"/>
      <c r="GZ808" s="18"/>
      <c r="HA808" s="18"/>
      <c r="HB808" s="18"/>
      <c r="HC808" s="18"/>
      <c r="HD808" s="18"/>
      <c r="HE808" s="18"/>
      <c r="HF808" s="18"/>
      <c r="HG808" s="18"/>
      <c r="HH808" s="18"/>
      <c r="HI808" s="18"/>
      <c r="HJ808" s="18"/>
      <c r="HK808" s="18"/>
      <c r="HL808" s="18"/>
      <c r="HM808" s="18"/>
      <c r="HN808" s="18"/>
      <c r="HO808" s="18"/>
      <c r="HP808" s="18"/>
      <c r="HQ808" s="18"/>
      <c r="HR808" s="18"/>
      <c r="HS808" s="18"/>
      <c r="HT808" s="18"/>
      <c r="HU808" s="18"/>
      <c r="HV808" s="18"/>
      <c r="HW808" s="18"/>
      <c r="HX808" s="18"/>
      <c r="HY808" s="18"/>
    </row>
    <row r="809" spans="1:233" s="75" customFormat="1" ht="25.5" x14ac:dyDescent="0.2">
      <c r="A809" s="83"/>
      <c r="B809" s="377" t="s">
        <v>1499</v>
      </c>
      <c r="C809" s="91">
        <v>29952</v>
      </c>
      <c r="D809" s="17" t="s">
        <v>940</v>
      </c>
      <c r="E809" s="92" t="s">
        <v>167</v>
      </c>
      <c r="F809" s="90">
        <v>41961</v>
      </c>
      <c r="G809" s="17" t="s">
        <v>1500</v>
      </c>
      <c r="H809" s="56">
        <v>14</v>
      </c>
      <c r="I809" s="18"/>
      <c r="J809" s="18"/>
      <c r="K809" s="18"/>
      <c r="L809" s="18"/>
      <c r="M809" s="18"/>
      <c r="N809" s="18"/>
      <c r="O809" s="18"/>
      <c r="P809" s="18"/>
      <c r="Q809" s="18"/>
      <c r="R809" s="18"/>
      <c r="S809" s="18"/>
      <c r="T809" s="18"/>
      <c r="U809" s="18"/>
      <c r="V809" s="18"/>
      <c r="W809" s="18"/>
      <c r="X809" s="18"/>
      <c r="Y809" s="18"/>
      <c r="Z809" s="18"/>
      <c r="AA809" s="18"/>
      <c r="AB809" s="18"/>
      <c r="AC809" s="18"/>
      <c r="AD809" s="18"/>
      <c r="AE809" s="18"/>
      <c r="AF809" s="18"/>
      <c r="AG809" s="18"/>
      <c r="AH809" s="18"/>
      <c r="AI809" s="18"/>
      <c r="AJ809" s="18"/>
      <c r="AK809" s="18"/>
      <c r="AL809" s="18"/>
      <c r="AM809" s="18"/>
      <c r="AN809" s="18"/>
      <c r="AO809" s="18"/>
      <c r="AP809" s="18"/>
      <c r="AQ809" s="18"/>
      <c r="AR809" s="18"/>
      <c r="AS809" s="18"/>
      <c r="AT809" s="18"/>
      <c r="AU809" s="18"/>
      <c r="AV809" s="18"/>
      <c r="AW809" s="18"/>
      <c r="AX809" s="18"/>
      <c r="AY809" s="18"/>
      <c r="AZ809" s="18"/>
      <c r="BA809" s="18"/>
      <c r="BB809" s="18"/>
      <c r="BC809" s="18"/>
      <c r="BD809" s="18"/>
      <c r="BE809" s="18"/>
      <c r="BF809" s="18"/>
      <c r="BG809" s="18"/>
      <c r="BH809" s="18"/>
      <c r="BI809" s="18"/>
      <c r="BJ809" s="18"/>
      <c r="BK809" s="18"/>
      <c r="BL809" s="18"/>
      <c r="BM809" s="18"/>
      <c r="BN809" s="18"/>
      <c r="BO809" s="18"/>
      <c r="BP809" s="18"/>
      <c r="BQ809" s="18"/>
      <c r="BR809" s="18"/>
      <c r="BS809" s="18"/>
      <c r="BT809" s="18"/>
      <c r="BU809" s="18"/>
      <c r="BV809" s="18"/>
      <c r="BW809" s="18"/>
      <c r="BX809" s="18"/>
      <c r="BY809" s="18"/>
      <c r="BZ809" s="18"/>
      <c r="CA809" s="18"/>
      <c r="CB809" s="18"/>
      <c r="CC809" s="18"/>
      <c r="CD809" s="18"/>
      <c r="CE809" s="18"/>
      <c r="CF809" s="18"/>
      <c r="CG809" s="18"/>
      <c r="CH809" s="18"/>
      <c r="CI809" s="18"/>
      <c r="CJ809" s="18"/>
      <c r="CK809" s="18"/>
      <c r="CL809" s="18"/>
      <c r="CM809" s="18"/>
      <c r="CN809" s="18"/>
      <c r="CO809" s="18"/>
      <c r="CP809" s="18"/>
      <c r="CQ809" s="18"/>
      <c r="CR809" s="18"/>
      <c r="CS809" s="18"/>
      <c r="CT809" s="18"/>
      <c r="CU809" s="18"/>
      <c r="CV809" s="18"/>
      <c r="CW809" s="18"/>
      <c r="CX809" s="18"/>
      <c r="CY809" s="18"/>
      <c r="CZ809" s="18"/>
      <c r="DA809" s="18"/>
      <c r="DB809" s="18"/>
      <c r="DC809" s="18"/>
      <c r="DD809" s="18"/>
      <c r="DE809" s="18"/>
      <c r="DF809" s="18"/>
      <c r="DG809" s="18"/>
      <c r="DH809" s="18"/>
      <c r="DI809" s="18"/>
      <c r="DJ809" s="18"/>
      <c r="DK809" s="18"/>
      <c r="DL809" s="18"/>
      <c r="DM809" s="18"/>
      <c r="DN809" s="18"/>
      <c r="DO809" s="18"/>
      <c r="DP809" s="18"/>
      <c r="DQ809" s="18"/>
      <c r="DR809" s="18"/>
      <c r="DS809" s="18"/>
      <c r="DT809" s="18"/>
      <c r="DU809" s="18"/>
      <c r="DV809" s="18"/>
      <c r="DW809" s="18"/>
      <c r="DX809" s="18"/>
      <c r="DY809" s="18"/>
      <c r="DZ809" s="18"/>
      <c r="EA809" s="18"/>
      <c r="EB809" s="18"/>
      <c r="EC809" s="18"/>
      <c r="ED809" s="18"/>
      <c r="EE809" s="18"/>
      <c r="EF809" s="18"/>
      <c r="EG809" s="18"/>
      <c r="EH809" s="18"/>
      <c r="EI809" s="18"/>
      <c r="EJ809" s="18"/>
      <c r="EK809" s="18"/>
      <c r="EL809" s="18"/>
      <c r="EM809" s="18"/>
      <c r="EN809" s="18"/>
      <c r="EO809" s="18"/>
      <c r="EP809" s="18"/>
      <c r="EQ809" s="18"/>
      <c r="ER809" s="18"/>
      <c r="ES809" s="18"/>
      <c r="ET809" s="18"/>
      <c r="EU809" s="18"/>
      <c r="EV809" s="18"/>
      <c r="EW809" s="18"/>
      <c r="EX809" s="18"/>
      <c r="EY809" s="18"/>
      <c r="EZ809" s="18"/>
      <c r="FA809" s="18"/>
      <c r="FB809" s="18"/>
      <c r="FC809" s="18"/>
      <c r="FD809" s="18"/>
      <c r="FE809" s="18"/>
      <c r="FF809" s="18"/>
      <c r="FG809" s="18"/>
      <c r="FH809" s="18"/>
      <c r="FI809" s="18"/>
      <c r="FJ809" s="18"/>
      <c r="FK809" s="18"/>
      <c r="FL809" s="18"/>
      <c r="FM809" s="18"/>
      <c r="FN809" s="18"/>
      <c r="FO809" s="18"/>
      <c r="FP809" s="18"/>
      <c r="FQ809" s="18"/>
      <c r="FR809" s="18"/>
      <c r="FS809" s="18"/>
      <c r="FT809" s="18"/>
      <c r="FU809" s="18"/>
      <c r="FV809" s="18"/>
      <c r="FW809" s="18"/>
      <c r="FX809" s="18"/>
      <c r="FY809" s="18"/>
      <c r="FZ809" s="18"/>
      <c r="GA809" s="18"/>
      <c r="GB809" s="18"/>
      <c r="GC809" s="18"/>
      <c r="GD809" s="18"/>
      <c r="GE809" s="18"/>
      <c r="GF809" s="18"/>
      <c r="GG809" s="18"/>
      <c r="GH809" s="18"/>
      <c r="GI809" s="18"/>
      <c r="GJ809" s="18"/>
      <c r="GK809" s="18"/>
      <c r="GL809" s="18"/>
      <c r="GM809" s="18"/>
      <c r="GN809" s="18"/>
      <c r="GO809" s="18"/>
      <c r="GP809" s="18"/>
      <c r="GQ809" s="18"/>
      <c r="GR809" s="18"/>
      <c r="GS809" s="18"/>
      <c r="GT809" s="18"/>
      <c r="GU809" s="18"/>
      <c r="GV809" s="18"/>
      <c r="GW809" s="18"/>
      <c r="GX809" s="18"/>
      <c r="GY809" s="18"/>
      <c r="GZ809" s="18"/>
      <c r="HA809" s="18"/>
      <c r="HB809" s="18"/>
      <c r="HC809" s="18"/>
      <c r="HD809" s="18"/>
      <c r="HE809" s="18"/>
      <c r="HF809" s="18"/>
      <c r="HG809" s="18"/>
      <c r="HH809" s="18"/>
      <c r="HI809" s="18"/>
      <c r="HJ809" s="18"/>
      <c r="HK809" s="18"/>
      <c r="HL809" s="18"/>
      <c r="HM809" s="18"/>
      <c r="HN809" s="18"/>
      <c r="HO809" s="18"/>
      <c r="HP809" s="18"/>
      <c r="HQ809" s="18"/>
      <c r="HR809" s="18"/>
      <c r="HS809" s="18"/>
      <c r="HT809" s="18"/>
      <c r="HU809" s="18"/>
      <c r="HV809" s="18"/>
      <c r="HW809" s="18"/>
      <c r="HX809" s="18"/>
      <c r="HY809" s="18"/>
    </row>
    <row r="810" spans="1:233" s="75" customFormat="1" ht="27.75" customHeight="1" x14ac:dyDescent="0.2">
      <c r="A810" s="83"/>
      <c r="B810" s="377" t="s">
        <v>1501</v>
      </c>
      <c r="C810" s="278">
        <v>28909</v>
      </c>
      <c r="D810" s="367" t="s">
        <v>1502</v>
      </c>
      <c r="E810" s="87" t="s">
        <v>168</v>
      </c>
      <c r="F810" s="90">
        <v>41960</v>
      </c>
      <c r="G810" s="367" t="s">
        <v>3474</v>
      </c>
      <c r="H810" s="56">
        <v>14</v>
      </c>
      <c r="I810" s="18"/>
      <c r="J810" s="18"/>
      <c r="K810" s="18"/>
      <c r="L810" s="18"/>
      <c r="M810" s="18"/>
      <c r="N810" s="18"/>
      <c r="O810" s="18"/>
      <c r="P810" s="18"/>
      <c r="Q810" s="18"/>
      <c r="R810" s="18"/>
      <c r="S810" s="18"/>
      <c r="T810" s="18"/>
      <c r="U810" s="18"/>
      <c r="V810" s="18"/>
      <c r="W810" s="18"/>
      <c r="X810" s="18"/>
      <c r="Y810" s="18"/>
      <c r="Z810" s="18"/>
      <c r="AA810" s="18"/>
      <c r="AB810" s="18"/>
      <c r="AC810" s="18"/>
      <c r="AD810" s="18"/>
      <c r="AE810" s="18"/>
      <c r="AF810" s="18"/>
      <c r="AG810" s="18"/>
      <c r="AH810" s="18"/>
      <c r="AI810" s="18"/>
      <c r="AJ810" s="18"/>
      <c r="AK810" s="18"/>
      <c r="AL810" s="18"/>
      <c r="AM810" s="18"/>
      <c r="AN810" s="18"/>
      <c r="AO810" s="18"/>
      <c r="AP810" s="18"/>
      <c r="AQ810" s="18"/>
      <c r="AR810" s="18"/>
      <c r="AS810" s="18"/>
      <c r="AT810" s="18"/>
      <c r="AU810" s="18"/>
      <c r="AV810" s="18"/>
      <c r="AW810" s="18"/>
      <c r="AX810" s="18"/>
      <c r="AY810" s="18"/>
      <c r="AZ810" s="18"/>
      <c r="BA810" s="18"/>
      <c r="BB810" s="18"/>
      <c r="BC810" s="18"/>
      <c r="BD810" s="18"/>
      <c r="BE810" s="18"/>
      <c r="BF810" s="18"/>
      <c r="BG810" s="18"/>
      <c r="BH810" s="18"/>
      <c r="BI810" s="18"/>
      <c r="BJ810" s="18"/>
      <c r="BK810" s="18"/>
      <c r="BL810" s="18"/>
      <c r="BM810" s="18"/>
      <c r="BN810" s="18"/>
      <c r="BO810" s="18"/>
      <c r="BP810" s="18"/>
      <c r="BQ810" s="18"/>
      <c r="BR810" s="18"/>
      <c r="BS810" s="18"/>
      <c r="BT810" s="18"/>
      <c r="BU810" s="18"/>
      <c r="BV810" s="18"/>
      <c r="BW810" s="18"/>
      <c r="BX810" s="18"/>
      <c r="BY810" s="18"/>
      <c r="BZ810" s="18"/>
      <c r="CA810" s="18"/>
      <c r="CB810" s="18"/>
      <c r="CC810" s="18"/>
      <c r="CD810" s="18"/>
      <c r="CE810" s="18"/>
      <c r="CF810" s="18"/>
      <c r="CG810" s="18"/>
      <c r="CH810" s="18"/>
      <c r="CI810" s="18"/>
      <c r="CJ810" s="18"/>
      <c r="CK810" s="18"/>
      <c r="CL810" s="18"/>
      <c r="CM810" s="18"/>
      <c r="CN810" s="18"/>
      <c r="CO810" s="18"/>
      <c r="CP810" s="18"/>
      <c r="CQ810" s="18"/>
      <c r="CR810" s="18"/>
      <c r="CS810" s="18"/>
      <c r="CT810" s="18"/>
      <c r="CU810" s="18"/>
      <c r="CV810" s="18"/>
      <c r="CW810" s="18"/>
      <c r="CX810" s="18"/>
      <c r="CY810" s="18"/>
      <c r="CZ810" s="18"/>
      <c r="DA810" s="18"/>
      <c r="DB810" s="18"/>
      <c r="DC810" s="18"/>
      <c r="DD810" s="18"/>
      <c r="DE810" s="18"/>
      <c r="DF810" s="18"/>
      <c r="DG810" s="18"/>
      <c r="DH810" s="18"/>
      <c r="DI810" s="18"/>
      <c r="DJ810" s="18"/>
      <c r="DK810" s="18"/>
      <c r="DL810" s="18"/>
      <c r="DM810" s="18"/>
      <c r="DN810" s="18"/>
      <c r="DO810" s="18"/>
      <c r="DP810" s="18"/>
      <c r="DQ810" s="18"/>
      <c r="DR810" s="18"/>
      <c r="DS810" s="18"/>
      <c r="DT810" s="18"/>
      <c r="DU810" s="18"/>
      <c r="DV810" s="18"/>
      <c r="DW810" s="18"/>
      <c r="DX810" s="18"/>
      <c r="DY810" s="18"/>
      <c r="DZ810" s="18"/>
      <c r="EA810" s="18"/>
      <c r="EB810" s="18"/>
      <c r="EC810" s="18"/>
      <c r="ED810" s="18"/>
      <c r="EE810" s="18"/>
      <c r="EF810" s="18"/>
      <c r="EG810" s="18"/>
      <c r="EH810" s="18"/>
      <c r="EI810" s="18"/>
      <c r="EJ810" s="18"/>
      <c r="EK810" s="18"/>
      <c r="EL810" s="18"/>
      <c r="EM810" s="18"/>
      <c r="EN810" s="18"/>
      <c r="EO810" s="18"/>
      <c r="EP810" s="18"/>
      <c r="EQ810" s="18"/>
      <c r="ER810" s="18"/>
      <c r="ES810" s="18"/>
      <c r="ET810" s="18"/>
      <c r="EU810" s="18"/>
      <c r="EV810" s="18"/>
      <c r="EW810" s="18"/>
      <c r="EX810" s="18"/>
      <c r="EY810" s="18"/>
      <c r="EZ810" s="18"/>
      <c r="FA810" s="18"/>
      <c r="FB810" s="18"/>
      <c r="FC810" s="18"/>
      <c r="FD810" s="18"/>
      <c r="FE810" s="18"/>
      <c r="FF810" s="18"/>
      <c r="FG810" s="18"/>
      <c r="FH810" s="18"/>
      <c r="FI810" s="18"/>
      <c r="FJ810" s="18"/>
      <c r="FK810" s="18"/>
      <c r="FL810" s="18"/>
      <c r="FM810" s="18"/>
      <c r="FN810" s="18"/>
      <c r="FO810" s="18"/>
      <c r="FP810" s="18"/>
      <c r="FQ810" s="18"/>
      <c r="FR810" s="18"/>
      <c r="FS810" s="18"/>
      <c r="FT810" s="18"/>
      <c r="FU810" s="18"/>
      <c r="FV810" s="18"/>
      <c r="FW810" s="18"/>
      <c r="FX810" s="18"/>
      <c r="FY810" s="18"/>
      <c r="FZ810" s="18"/>
      <c r="GA810" s="18"/>
      <c r="GB810" s="18"/>
      <c r="GC810" s="18"/>
      <c r="GD810" s="18"/>
      <c r="GE810" s="18"/>
      <c r="GF810" s="18"/>
      <c r="GG810" s="18"/>
      <c r="GH810" s="18"/>
      <c r="GI810" s="18"/>
      <c r="GJ810" s="18"/>
      <c r="GK810" s="18"/>
      <c r="GL810" s="18"/>
      <c r="GM810" s="18"/>
      <c r="GN810" s="18"/>
      <c r="GO810" s="18"/>
      <c r="GP810" s="18"/>
      <c r="GQ810" s="18"/>
      <c r="GR810" s="18"/>
      <c r="GS810" s="18"/>
      <c r="GT810" s="18"/>
      <c r="GU810" s="18"/>
      <c r="GV810" s="18"/>
      <c r="GW810" s="18"/>
      <c r="GX810" s="18"/>
      <c r="GY810" s="18"/>
      <c r="GZ810" s="18"/>
      <c r="HA810" s="18"/>
      <c r="HB810" s="18"/>
      <c r="HC810" s="18"/>
      <c r="HD810" s="18"/>
      <c r="HE810" s="18"/>
      <c r="HF810" s="18"/>
      <c r="HG810" s="18"/>
      <c r="HH810" s="18"/>
      <c r="HI810" s="18"/>
      <c r="HJ810" s="18"/>
      <c r="HK810" s="18"/>
      <c r="HL810" s="18"/>
      <c r="HM810" s="18"/>
      <c r="HN810" s="18"/>
      <c r="HO810" s="18"/>
      <c r="HP810" s="18"/>
      <c r="HQ810" s="18"/>
      <c r="HR810" s="18"/>
      <c r="HS810" s="18"/>
      <c r="HT810" s="18"/>
      <c r="HU810" s="18"/>
      <c r="HV810" s="18"/>
      <c r="HW810" s="18"/>
      <c r="HX810" s="18"/>
      <c r="HY810" s="18"/>
    </row>
    <row r="811" spans="1:233" s="75" customFormat="1" ht="38.25" x14ac:dyDescent="0.2">
      <c r="A811" s="83"/>
      <c r="B811" s="373" t="s">
        <v>1503</v>
      </c>
      <c r="C811" s="85">
        <v>31064</v>
      </c>
      <c r="D811" s="84" t="s">
        <v>1504</v>
      </c>
      <c r="E811" s="86" t="s">
        <v>160</v>
      </c>
      <c r="F811" s="76">
        <v>41960</v>
      </c>
      <c r="G811" s="84" t="s">
        <v>1505</v>
      </c>
      <c r="H811" s="56">
        <v>14</v>
      </c>
      <c r="I811" s="18"/>
      <c r="J811" s="18"/>
      <c r="K811" s="18"/>
      <c r="L811" s="18"/>
      <c r="M811" s="18"/>
      <c r="N811" s="18"/>
      <c r="O811" s="18"/>
      <c r="P811" s="18"/>
      <c r="Q811" s="18"/>
      <c r="R811" s="18"/>
      <c r="S811" s="18"/>
      <c r="T811" s="18"/>
      <c r="U811" s="18"/>
      <c r="V811" s="18"/>
      <c r="W811" s="18"/>
      <c r="X811" s="18"/>
      <c r="Y811" s="18"/>
      <c r="Z811" s="18"/>
      <c r="AA811" s="18"/>
      <c r="AB811" s="18"/>
      <c r="AC811" s="18"/>
      <c r="AD811" s="18"/>
      <c r="AE811" s="18"/>
      <c r="AF811" s="18"/>
      <c r="AG811" s="18"/>
      <c r="AH811" s="18"/>
      <c r="AI811" s="18"/>
      <c r="AJ811" s="18"/>
      <c r="AK811" s="18"/>
      <c r="AL811" s="18"/>
      <c r="AM811" s="18"/>
      <c r="AN811" s="18"/>
      <c r="AO811" s="18"/>
      <c r="AP811" s="18"/>
      <c r="AQ811" s="18"/>
      <c r="AR811" s="18"/>
      <c r="AS811" s="18"/>
      <c r="AT811" s="18"/>
      <c r="AU811" s="18"/>
      <c r="AV811" s="18"/>
      <c r="AW811" s="18"/>
      <c r="AX811" s="18"/>
      <c r="AY811" s="18"/>
      <c r="AZ811" s="18"/>
      <c r="BA811" s="18"/>
      <c r="BB811" s="18"/>
      <c r="BC811" s="18"/>
      <c r="BD811" s="18"/>
      <c r="BE811" s="18"/>
      <c r="BF811" s="18"/>
      <c r="BG811" s="18"/>
      <c r="BH811" s="18"/>
      <c r="BI811" s="18"/>
      <c r="BJ811" s="18"/>
      <c r="BK811" s="18"/>
      <c r="BL811" s="18"/>
      <c r="BM811" s="18"/>
      <c r="BN811" s="18"/>
      <c r="BO811" s="18"/>
      <c r="BP811" s="18"/>
      <c r="BQ811" s="18"/>
      <c r="BR811" s="18"/>
      <c r="BS811" s="18"/>
      <c r="BT811" s="18"/>
      <c r="BU811" s="18"/>
      <c r="BV811" s="18"/>
      <c r="BW811" s="18"/>
      <c r="BX811" s="18"/>
      <c r="BY811" s="18"/>
      <c r="BZ811" s="18"/>
      <c r="CA811" s="18"/>
      <c r="CB811" s="18"/>
      <c r="CC811" s="18"/>
      <c r="CD811" s="18"/>
      <c r="CE811" s="18"/>
      <c r="CF811" s="18"/>
      <c r="CG811" s="18"/>
      <c r="CH811" s="18"/>
      <c r="CI811" s="18"/>
      <c r="CJ811" s="18"/>
      <c r="CK811" s="18"/>
      <c r="CL811" s="18"/>
      <c r="CM811" s="18"/>
      <c r="CN811" s="18"/>
      <c r="CO811" s="18"/>
      <c r="CP811" s="18"/>
      <c r="CQ811" s="18"/>
      <c r="CR811" s="18"/>
      <c r="CS811" s="18"/>
      <c r="CT811" s="18"/>
      <c r="CU811" s="18"/>
      <c r="CV811" s="18"/>
      <c r="CW811" s="18"/>
      <c r="CX811" s="18"/>
      <c r="CY811" s="18"/>
      <c r="CZ811" s="18"/>
      <c r="DA811" s="18"/>
      <c r="DB811" s="18"/>
      <c r="DC811" s="18"/>
      <c r="DD811" s="18"/>
      <c r="DE811" s="18"/>
      <c r="DF811" s="18"/>
      <c r="DG811" s="18"/>
      <c r="DH811" s="18"/>
      <c r="DI811" s="18"/>
      <c r="DJ811" s="18"/>
      <c r="DK811" s="18"/>
      <c r="DL811" s="18"/>
      <c r="DM811" s="18"/>
      <c r="DN811" s="18"/>
      <c r="DO811" s="18"/>
      <c r="DP811" s="18"/>
      <c r="DQ811" s="18"/>
      <c r="DR811" s="18"/>
      <c r="DS811" s="18"/>
      <c r="DT811" s="18"/>
      <c r="DU811" s="18"/>
      <c r="DV811" s="18"/>
      <c r="DW811" s="18"/>
      <c r="DX811" s="18"/>
      <c r="DY811" s="18"/>
      <c r="DZ811" s="18"/>
      <c r="EA811" s="18"/>
      <c r="EB811" s="18"/>
      <c r="EC811" s="18"/>
      <c r="ED811" s="18"/>
      <c r="EE811" s="18"/>
      <c r="EF811" s="18"/>
      <c r="EG811" s="18"/>
      <c r="EH811" s="18"/>
      <c r="EI811" s="18"/>
      <c r="EJ811" s="18"/>
      <c r="EK811" s="18"/>
      <c r="EL811" s="18"/>
      <c r="EM811" s="18"/>
      <c r="EN811" s="18"/>
      <c r="EO811" s="18"/>
      <c r="EP811" s="18"/>
      <c r="EQ811" s="18"/>
      <c r="ER811" s="18"/>
      <c r="ES811" s="18"/>
      <c r="ET811" s="18"/>
      <c r="EU811" s="18"/>
      <c r="EV811" s="18"/>
      <c r="EW811" s="18"/>
      <c r="EX811" s="18"/>
      <c r="EY811" s="18"/>
      <c r="EZ811" s="18"/>
      <c r="FA811" s="18"/>
      <c r="FB811" s="18"/>
      <c r="FC811" s="18"/>
      <c r="FD811" s="18"/>
      <c r="FE811" s="18"/>
      <c r="FF811" s="18"/>
      <c r="FG811" s="18"/>
      <c r="FH811" s="18"/>
      <c r="FI811" s="18"/>
      <c r="FJ811" s="18"/>
      <c r="FK811" s="18"/>
      <c r="FL811" s="18"/>
      <c r="FM811" s="18"/>
      <c r="FN811" s="18"/>
      <c r="FO811" s="18"/>
      <c r="FP811" s="18"/>
      <c r="FQ811" s="18"/>
      <c r="FR811" s="18"/>
      <c r="FS811" s="18"/>
      <c r="FT811" s="18"/>
      <c r="FU811" s="18"/>
      <c r="FV811" s="18"/>
      <c r="FW811" s="18"/>
      <c r="FX811" s="18"/>
      <c r="FY811" s="18"/>
      <c r="FZ811" s="18"/>
      <c r="GA811" s="18"/>
      <c r="GB811" s="18"/>
      <c r="GC811" s="18"/>
      <c r="GD811" s="18"/>
      <c r="GE811" s="18"/>
      <c r="GF811" s="18"/>
      <c r="GG811" s="18"/>
      <c r="GH811" s="18"/>
      <c r="GI811" s="18"/>
      <c r="GJ811" s="18"/>
      <c r="GK811" s="18"/>
      <c r="GL811" s="18"/>
      <c r="GM811" s="18"/>
      <c r="GN811" s="18"/>
      <c r="GO811" s="18"/>
      <c r="GP811" s="18"/>
      <c r="GQ811" s="18"/>
      <c r="GR811" s="18"/>
      <c r="GS811" s="18"/>
      <c r="GT811" s="18"/>
      <c r="GU811" s="18"/>
      <c r="GV811" s="18"/>
      <c r="GW811" s="18"/>
      <c r="GX811" s="18"/>
      <c r="GY811" s="18"/>
      <c r="GZ811" s="18"/>
      <c r="HA811" s="18"/>
      <c r="HB811" s="18"/>
      <c r="HC811" s="18"/>
      <c r="HD811" s="18"/>
      <c r="HE811" s="18"/>
      <c r="HF811" s="18"/>
      <c r="HG811" s="18"/>
      <c r="HH811" s="18"/>
      <c r="HI811" s="18"/>
      <c r="HJ811" s="18"/>
      <c r="HK811" s="18"/>
      <c r="HL811" s="18"/>
      <c r="HM811" s="18"/>
      <c r="HN811" s="18"/>
      <c r="HO811" s="18"/>
      <c r="HP811" s="18"/>
      <c r="HQ811" s="18"/>
      <c r="HR811" s="18"/>
      <c r="HS811" s="18"/>
      <c r="HT811" s="18"/>
      <c r="HU811" s="18"/>
      <c r="HV811" s="18"/>
      <c r="HW811" s="18"/>
      <c r="HX811" s="18"/>
      <c r="HY811" s="18"/>
    </row>
    <row r="812" spans="1:233" s="75" customFormat="1" ht="38.25" x14ac:dyDescent="0.2">
      <c r="A812" s="62"/>
      <c r="B812" s="369" t="s">
        <v>3475</v>
      </c>
      <c r="C812" s="378">
        <v>30453</v>
      </c>
      <c r="D812" s="38" t="s">
        <v>1506</v>
      </c>
      <c r="E812" s="58">
        <v>11</v>
      </c>
      <c r="F812" s="76">
        <v>41960</v>
      </c>
      <c r="G812" s="38" t="s">
        <v>1507</v>
      </c>
      <c r="H812" s="38">
        <v>14</v>
      </c>
      <c r="I812" s="18"/>
      <c r="J812" s="18"/>
      <c r="K812" s="18"/>
      <c r="L812" s="18"/>
      <c r="M812" s="18"/>
      <c r="N812" s="18"/>
      <c r="O812" s="18"/>
      <c r="P812" s="18"/>
      <c r="Q812" s="18"/>
      <c r="R812" s="18"/>
      <c r="S812" s="18"/>
      <c r="T812" s="18"/>
      <c r="U812" s="18"/>
      <c r="V812" s="18"/>
      <c r="W812" s="18"/>
      <c r="X812" s="18"/>
      <c r="Y812" s="18"/>
      <c r="Z812" s="18"/>
      <c r="AA812" s="18"/>
      <c r="AB812" s="18"/>
      <c r="AC812" s="18"/>
      <c r="AD812" s="18"/>
      <c r="AE812" s="18"/>
      <c r="AF812" s="18"/>
      <c r="AG812" s="18"/>
      <c r="AH812" s="18"/>
      <c r="AI812" s="18"/>
      <c r="AJ812" s="18"/>
      <c r="AK812" s="18"/>
      <c r="AL812" s="18"/>
      <c r="AM812" s="18"/>
      <c r="AN812" s="18"/>
      <c r="AO812" s="18"/>
      <c r="AP812" s="18"/>
      <c r="AQ812" s="18"/>
      <c r="AR812" s="18"/>
      <c r="AS812" s="18"/>
      <c r="AT812" s="18"/>
      <c r="AU812" s="18"/>
      <c r="AV812" s="18"/>
      <c r="AW812" s="18"/>
      <c r="AX812" s="18"/>
      <c r="AY812" s="18"/>
      <c r="AZ812" s="18"/>
      <c r="BA812" s="18"/>
      <c r="BB812" s="18"/>
      <c r="BC812" s="18"/>
      <c r="BD812" s="18"/>
      <c r="BE812" s="18"/>
      <c r="BF812" s="18"/>
      <c r="BG812" s="18"/>
      <c r="BH812" s="18"/>
      <c r="BI812" s="18"/>
      <c r="BJ812" s="18"/>
      <c r="BK812" s="18"/>
      <c r="BL812" s="18"/>
      <c r="BM812" s="18"/>
      <c r="BN812" s="18"/>
      <c r="BO812" s="18"/>
      <c r="BP812" s="18"/>
      <c r="BQ812" s="18"/>
      <c r="BR812" s="18"/>
      <c r="BS812" s="18"/>
      <c r="BT812" s="18"/>
      <c r="BU812" s="18"/>
      <c r="BV812" s="18"/>
      <c r="BW812" s="18"/>
      <c r="BX812" s="18"/>
      <c r="BY812" s="18"/>
      <c r="BZ812" s="18"/>
      <c r="CA812" s="18"/>
      <c r="CB812" s="18"/>
      <c r="CC812" s="18"/>
      <c r="CD812" s="18"/>
      <c r="CE812" s="18"/>
      <c r="CF812" s="18"/>
      <c r="CG812" s="18"/>
      <c r="CH812" s="18"/>
      <c r="CI812" s="18"/>
      <c r="CJ812" s="18"/>
      <c r="CK812" s="18"/>
      <c r="CL812" s="18"/>
      <c r="CM812" s="18"/>
      <c r="CN812" s="18"/>
      <c r="CO812" s="18"/>
      <c r="CP812" s="18"/>
      <c r="CQ812" s="18"/>
      <c r="CR812" s="18"/>
      <c r="CS812" s="18"/>
      <c r="CT812" s="18"/>
      <c r="CU812" s="18"/>
      <c r="CV812" s="18"/>
      <c r="CW812" s="18"/>
      <c r="CX812" s="18"/>
      <c r="CY812" s="18"/>
      <c r="CZ812" s="18"/>
      <c r="DA812" s="18"/>
      <c r="DB812" s="18"/>
      <c r="DC812" s="18"/>
      <c r="DD812" s="18"/>
      <c r="DE812" s="18"/>
      <c r="DF812" s="18"/>
      <c r="DG812" s="18"/>
      <c r="DH812" s="18"/>
      <c r="DI812" s="18"/>
      <c r="DJ812" s="18"/>
      <c r="DK812" s="18"/>
      <c r="DL812" s="18"/>
      <c r="DM812" s="18"/>
      <c r="DN812" s="18"/>
      <c r="DO812" s="18"/>
      <c r="DP812" s="18"/>
      <c r="DQ812" s="18"/>
      <c r="DR812" s="18"/>
      <c r="DS812" s="18"/>
      <c r="DT812" s="18"/>
      <c r="DU812" s="18"/>
      <c r="DV812" s="18"/>
      <c r="DW812" s="18"/>
      <c r="DX812" s="18"/>
      <c r="DY812" s="18"/>
      <c r="DZ812" s="18"/>
      <c r="EA812" s="18"/>
      <c r="EB812" s="18"/>
      <c r="EC812" s="18"/>
      <c r="ED812" s="18"/>
      <c r="EE812" s="18"/>
      <c r="EF812" s="18"/>
      <c r="EG812" s="18"/>
      <c r="EH812" s="18"/>
      <c r="EI812" s="18"/>
      <c r="EJ812" s="18"/>
      <c r="EK812" s="18"/>
      <c r="EL812" s="18"/>
      <c r="EM812" s="18"/>
      <c r="EN812" s="18"/>
      <c r="EO812" s="18"/>
      <c r="EP812" s="18"/>
      <c r="EQ812" s="18"/>
      <c r="ER812" s="18"/>
      <c r="ES812" s="18"/>
      <c r="ET812" s="18"/>
      <c r="EU812" s="18"/>
      <c r="EV812" s="18"/>
      <c r="EW812" s="18"/>
      <c r="EX812" s="18"/>
      <c r="EY812" s="18"/>
      <c r="EZ812" s="18"/>
      <c r="FA812" s="18"/>
      <c r="FB812" s="18"/>
      <c r="FC812" s="18"/>
      <c r="FD812" s="18"/>
      <c r="FE812" s="18"/>
      <c r="FF812" s="18"/>
      <c r="FG812" s="18"/>
      <c r="FH812" s="18"/>
      <c r="FI812" s="18"/>
      <c r="FJ812" s="18"/>
      <c r="FK812" s="18"/>
      <c r="FL812" s="18"/>
      <c r="FM812" s="18"/>
      <c r="FN812" s="18"/>
      <c r="FO812" s="18"/>
      <c r="FP812" s="18"/>
      <c r="FQ812" s="18"/>
      <c r="FR812" s="18"/>
      <c r="FS812" s="18"/>
      <c r="FT812" s="18"/>
      <c r="FU812" s="18"/>
      <c r="FV812" s="18"/>
      <c r="FW812" s="18"/>
      <c r="FX812" s="18"/>
      <c r="FY812" s="18"/>
      <c r="FZ812" s="18"/>
      <c r="GA812" s="18"/>
      <c r="GB812" s="18"/>
      <c r="GC812" s="18"/>
      <c r="GD812" s="18"/>
      <c r="GE812" s="18"/>
      <c r="GF812" s="18"/>
      <c r="GG812" s="18"/>
      <c r="GH812" s="18"/>
      <c r="GI812" s="18"/>
      <c r="GJ812" s="18"/>
      <c r="GK812" s="18"/>
      <c r="GL812" s="18"/>
      <c r="GM812" s="18"/>
      <c r="GN812" s="18"/>
      <c r="GO812" s="18"/>
      <c r="GP812" s="18"/>
      <c r="GQ812" s="18"/>
      <c r="GR812" s="18"/>
      <c r="GS812" s="18"/>
      <c r="GT812" s="18"/>
      <c r="GU812" s="18"/>
      <c r="GV812" s="18"/>
      <c r="GW812" s="18"/>
      <c r="GX812" s="18"/>
      <c r="GY812" s="18"/>
      <c r="GZ812" s="18"/>
      <c r="HA812" s="18"/>
      <c r="HB812" s="18"/>
      <c r="HC812" s="18"/>
      <c r="HD812" s="18"/>
      <c r="HE812" s="18"/>
      <c r="HF812" s="18"/>
      <c r="HG812" s="18"/>
      <c r="HH812" s="18"/>
      <c r="HI812" s="18"/>
      <c r="HJ812" s="18"/>
      <c r="HK812" s="18"/>
      <c r="HL812" s="18"/>
      <c r="HM812" s="18"/>
      <c r="HN812" s="18"/>
      <c r="HO812" s="18"/>
      <c r="HP812" s="18"/>
      <c r="HQ812" s="18"/>
      <c r="HR812" s="18"/>
      <c r="HS812" s="18"/>
      <c r="HT812" s="18"/>
      <c r="HU812" s="18"/>
      <c r="HV812" s="18"/>
      <c r="HW812" s="18"/>
      <c r="HX812" s="18"/>
      <c r="HY812" s="18"/>
    </row>
    <row r="813" spans="1:233" s="227" customFormat="1" ht="38.25" x14ac:dyDescent="0.2">
      <c r="A813" s="212"/>
      <c r="B813" s="365" t="s">
        <v>2840</v>
      </c>
      <c r="C813" s="6">
        <v>29598</v>
      </c>
      <c r="D813" s="365" t="s">
        <v>2839</v>
      </c>
      <c r="E813" s="365">
        <v>13</v>
      </c>
      <c r="F813" s="6">
        <v>41960</v>
      </c>
      <c r="G813" s="365" t="s">
        <v>3473</v>
      </c>
      <c r="H813" s="38">
        <v>14</v>
      </c>
    </row>
    <row r="814" spans="1:233" customFormat="1" ht="30.75" customHeight="1" x14ac:dyDescent="0.25">
      <c r="A814" s="33"/>
      <c r="B814" s="33" t="s">
        <v>3170</v>
      </c>
      <c r="C814" s="225">
        <v>21166</v>
      </c>
      <c r="D814" s="33" t="s">
        <v>3171</v>
      </c>
      <c r="E814" s="33">
        <v>20</v>
      </c>
      <c r="F814" s="225">
        <v>41960</v>
      </c>
      <c r="G814" s="33" t="s">
        <v>3172</v>
      </c>
      <c r="H814" s="38">
        <v>14</v>
      </c>
    </row>
    <row r="815" spans="1:233" customFormat="1" ht="25.5" x14ac:dyDescent="0.25">
      <c r="A815" s="33"/>
      <c r="B815" s="33" t="s">
        <v>3173</v>
      </c>
      <c r="C815" s="225">
        <v>27246</v>
      </c>
      <c r="D815" s="33" t="s">
        <v>3174</v>
      </c>
      <c r="E815" s="33">
        <v>18</v>
      </c>
      <c r="F815" s="225">
        <v>41960</v>
      </c>
      <c r="G815" s="33" t="s">
        <v>3477</v>
      </c>
      <c r="H815" s="38">
        <v>14</v>
      </c>
    </row>
    <row r="816" spans="1:233" customFormat="1" ht="38.25" x14ac:dyDescent="0.25">
      <c r="A816" s="350"/>
      <c r="B816" s="365" t="s">
        <v>3387</v>
      </c>
      <c r="C816" s="6">
        <v>31251</v>
      </c>
      <c r="D816" s="350" t="s">
        <v>1482</v>
      </c>
      <c r="E816" s="350">
        <v>7</v>
      </c>
      <c r="F816" s="6">
        <v>41960</v>
      </c>
      <c r="G816" s="350" t="s">
        <v>3386</v>
      </c>
      <c r="H816" s="38">
        <v>14</v>
      </c>
    </row>
    <row r="817" spans="1:233" s="75" customFormat="1" x14ac:dyDescent="0.2">
      <c r="A817" s="459" t="s">
        <v>1508</v>
      </c>
      <c r="B817" s="459"/>
      <c r="C817" s="459"/>
      <c r="D817" s="459"/>
      <c r="E817" s="459"/>
      <c r="F817" s="459"/>
      <c r="G817" s="459"/>
      <c r="H817" s="45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c r="AW817" s="9"/>
      <c r="AX817" s="9"/>
      <c r="AY817" s="9"/>
      <c r="AZ817" s="9"/>
      <c r="BA817" s="9"/>
      <c r="BB817" s="9"/>
      <c r="BC817" s="9"/>
      <c r="BD817" s="9"/>
      <c r="BE817" s="9"/>
      <c r="BF817" s="9"/>
      <c r="BG817" s="9"/>
      <c r="BH817" s="9"/>
      <c r="BI817" s="9"/>
      <c r="BJ817" s="9"/>
      <c r="BK817" s="9"/>
      <c r="BL817" s="9"/>
      <c r="BM817" s="9"/>
      <c r="BN817" s="9"/>
      <c r="BO817" s="9"/>
      <c r="BP817" s="9"/>
      <c r="BQ817" s="9"/>
      <c r="BR817" s="9"/>
      <c r="BS817" s="9"/>
      <c r="BT817" s="9"/>
      <c r="BU817" s="9"/>
      <c r="BV817" s="9"/>
      <c r="BW817" s="9"/>
      <c r="BX817" s="9"/>
      <c r="BY817" s="9"/>
      <c r="BZ817" s="9"/>
      <c r="CA817" s="9"/>
      <c r="CB817" s="9"/>
      <c r="CC817" s="9"/>
      <c r="CD817" s="9"/>
      <c r="CE817" s="9"/>
      <c r="CF817" s="9"/>
      <c r="CG817" s="9"/>
      <c r="CH817" s="9"/>
      <c r="CI817" s="9"/>
      <c r="CJ817" s="9"/>
      <c r="CK817" s="9"/>
      <c r="CL817" s="9"/>
      <c r="CM817" s="9"/>
      <c r="CN817" s="9"/>
      <c r="CO817" s="9"/>
      <c r="CP817" s="9"/>
      <c r="CQ817" s="9"/>
      <c r="CR817" s="9"/>
      <c r="CS817" s="9"/>
      <c r="CT817" s="9"/>
      <c r="CU817" s="9"/>
      <c r="CV817" s="9"/>
      <c r="CW817" s="9"/>
      <c r="CX817" s="9"/>
      <c r="CY817" s="9"/>
      <c r="CZ817" s="9"/>
      <c r="DA817" s="9"/>
      <c r="DB817" s="9"/>
      <c r="DC817" s="9"/>
      <c r="DD817" s="9"/>
      <c r="DE817" s="9"/>
      <c r="DF817" s="9"/>
      <c r="DG817" s="9"/>
      <c r="DH817" s="9"/>
      <c r="DI817" s="9"/>
      <c r="DJ817" s="9"/>
      <c r="DK817" s="9"/>
      <c r="DL817" s="9"/>
      <c r="DM817" s="9"/>
      <c r="DN817" s="9"/>
      <c r="DO817" s="9"/>
      <c r="DP817" s="9"/>
      <c r="DQ817" s="9"/>
      <c r="DR817" s="9"/>
      <c r="DS817" s="9"/>
      <c r="DT817" s="9"/>
      <c r="DU817" s="9"/>
      <c r="DV817" s="9"/>
      <c r="DW817" s="9"/>
      <c r="DX817" s="9"/>
      <c r="DY817" s="9"/>
      <c r="DZ817" s="9"/>
      <c r="EA817" s="9"/>
      <c r="EB817" s="9"/>
      <c r="EC817" s="9"/>
      <c r="ED817" s="9"/>
      <c r="EE817" s="9"/>
      <c r="EF817" s="9"/>
      <c r="EG817" s="9"/>
      <c r="EH817" s="9"/>
      <c r="EI817" s="9"/>
      <c r="EJ817" s="9"/>
      <c r="EK817" s="9"/>
      <c r="EL817" s="9"/>
      <c r="EM817" s="9"/>
      <c r="EN817" s="9"/>
      <c r="EO817" s="9"/>
      <c r="EP817" s="9"/>
      <c r="EQ817" s="9"/>
      <c r="ER817" s="9"/>
      <c r="ES817" s="9"/>
      <c r="ET817" s="9"/>
      <c r="EU817" s="9"/>
      <c r="EV817" s="9"/>
      <c r="EW817" s="9"/>
      <c r="EX817" s="9"/>
      <c r="EY817" s="9"/>
      <c r="EZ817" s="9"/>
      <c r="FA817" s="9"/>
      <c r="FB817" s="9"/>
      <c r="FC817" s="9"/>
      <c r="FD817" s="9"/>
      <c r="FE817" s="9"/>
      <c r="FF817" s="9"/>
      <c r="FG817" s="9"/>
      <c r="FH817" s="9"/>
      <c r="FI817" s="9"/>
      <c r="FJ817" s="9"/>
      <c r="FK817" s="9"/>
      <c r="FL817" s="9"/>
      <c r="FM817" s="9"/>
      <c r="FN817" s="9"/>
      <c r="FO817" s="9"/>
      <c r="FP817" s="9"/>
      <c r="FQ817" s="9"/>
      <c r="FR817" s="9"/>
      <c r="FS817" s="9"/>
      <c r="FT817" s="9"/>
      <c r="FU817" s="9"/>
      <c r="FV817" s="9"/>
      <c r="FW817" s="9"/>
      <c r="FX817" s="9"/>
      <c r="FY817" s="9"/>
      <c r="FZ817" s="9"/>
      <c r="GA817" s="9"/>
      <c r="GB817" s="9"/>
      <c r="GC817" s="9"/>
      <c r="GD817" s="9"/>
      <c r="GE817" s="9"/>
      <c r="GF817" s="9"/>
      <c r="GG817" s="9"/>
      <c r="GH817" s="9"/>
      <c r="GI817" s="9"/>
      <c r="GJ817" s="9"/>
      <c r="GK817" s="9"/>
      <c r="GL817" s="9"/>
      <c r="GM817" s="9"/>
      <c r="GN817" s="9"/>
      <c r="GO817" s="9"/>
      <c r="GP817" s="9"/>
      <c r="GQ817" s="9"/>
      <c r="GR817" s="9"/>
      <c r="GS817" s="9"/>
      <c r="GT817" s="9"/>
      <c r="GU817" s="9"/>
      <c r="GV817" s="9"/>
      <c r="GW817" s="9"/>
      <c r="GX817" s="9"/>
      <c r="GY817" s="9"/>
      <c r="GZ817" s="9"/>
      <c r="HA817" s="9"/>
      <c r="HB817" s="9"/>
      <c r="HC817" s="9"/>
      <c r="HD817" s="9"/>
      <c r="HE817" s="9"/>
      <c r="HF817" s="9"/>
      <c r="HG817" s="9"/>
      <c r="HH817" s="9"/>
      <c r="HI817" s="9"/>
      <c r="HJ817" s="9"/>
      <c r="HK817" s="9"/>
      <c r="HL817" s="9"/>
      <c r="HM817" s="9"/>
      <c r="HN817" s="9"/>
      <c r="HO817" s="9"/>
      <c r="HP817" s="9"/>
      <c r="HQ817" s="9"/>
      <c r="HR817" s="9"/>
      <c r="HS817" s="9"/>
      <c r="HT817" s="9"/>
      <c r="HU817" s="9"/>
      <c r="HV817" s="9"/>
      <c r="HW817" s="9"/>
      <c r="HX817" s="9"/>
      <c r="HY817" s="9"/>
    </row>
    <row r="818" spans="1:233" s="75" customFormat="1" ht="38.25" x14ac:dyDescent="0.2">
      <c r="A818" s="62"/>
      <c r="B818" s="369" t="s">
        <v>1509</v>
      </c>
      <c r="C818" s="343">
        <v>30774</v>
      </c>
      <c r="D818" s="38" t="s">
        <v>1510</v>
      </c>
      <c r="E818" s="95" t="s">
        <v>1195</v>
      </c>
      <c r="F818" s="378">
        <v>41961</v>
      </c>
      <c r="G818" s="38" t="s">
        <v>1511</v>
      </c>
      <c r="H818" s="10">
        <v>14</v>
      </c>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c r="AW818" s="9"/>
      <c r="AX818" s="9"/>
      <c r="AY818" s="9"/>
      <c r="AZ818" s="9"/>
      <c r="BA818" s="9"/>
      <c r="BB818" s="9"/>
      <c r="BC818" s="9"/>
      <c r="BD818" s="9"/>
      <c r="BE818" s="9"/>
      <c r="BF818" s="9"/>
      <c r="BG818" s="9"/>
      <c r="BH818" s="9"/>
      <c r="BI818" s="9"/>
      <c r="BJ818" s="9"/>
      <c r="BK818" s="9"/>
      <c r="BL818" s="9"/>
      <c r="BM818" s="9"/>
      <c r="BN818" s="9"/>
      <c r="BO818" s="9"/>
      <c r="BP818" s="9"/>
      <c r="BQ818" s="9"/>
      <c r="BR818" s="9"/>
      <c r="BS818" s="9"/>
      <c r="BT818" s="9"/>
      <c r="BU818" s="9"/>
      <c r="BV818" s="9"/>
      <c r="BW818" s="9"/>
      <c r="BX818" s="9"/>
      <c r="BY818" s="9"/>
      <c r="BZ818" s="9"/>
      <c r="CA818" s="9"/>
      <c r="CB818" s="9"/>
      <c r="CC818" s="9"/>
      <c r="CD818" s="9"/>
      <c r="CE818" s="9"/>
      <c r="CF818" s="9"/>
      <c r="CG818" s="9"/>
      <c r="CH818" s="9"/>
      <c r="CI818" s="9"/>
      <c r="CJ818" s="9"/>
      <c r="CK818" s="9"/>
      <c r="CL818" s="9"/>
      <c r="CM818" s="9"/>
      <c r="CN818" s="9"/>
      <c r="CO818" s="9"/>
      <c r="CP818" s="9"/>
      <c r="CQ818" s="9"/>
      <c r="CR818" s="9"/>
      <c r="CS818" s="9"/>
      <c r="CT818" s="9"/>
      <c r="CU818" s="9"/>
      <c r="CV818" s="9"/>
      <c r="CW818" s="9"/>
      <c r="CX818" s="9"/>
      <c r="CY818" s="9"/>
      <c r="CZ818" s="9"/>
      <c r="DA818" s="9"/>
      <c r="DB818" s="9"/>
      <c r="DC818" s="9"/>
      <c r="DD818" s="9"/>
      <c r="DE818" s="9"/>
      <c r="DF818" s="9"/>
      <c r="DG818" s="9"/>
      <c r="DH818" s="9"/>
      <c r="DI818" s="9"/>
      <c r="DJ818" s="9"/>
      <c r="DK818" s="9"/>
      <c r="DL818" s="9"/>
      <c r="DM818" s="9"/>
      <c r="DN818" s="9"/>
      <c r="DO818" s="9"/>
      <c r="DP818" s="9"/>
      <c r="DQ818" s="9"/>
      <c r="DR818" s="9"/>
      <c r="DS818" s="9"/>
      <c r="DT818" s="9"/>
      <c r="DU818" s="9"/>
      <c r="DV818" s="9"/>
      <c r="DW818" s="9"/>
      <c r="DX818" s="9"/>
      <c r="DY818" s="9"/>
      <c r="DZ818" s="9"/>
      <c r="EA818" s="9"/>
      <c r="EB818" s="9"/>
      <c r="EC818" s="9"/>
      <c r="ED818" s="9"/>
      <c r="EE818" s="9"/>
      <c r="EF818" s="9"/>
      <c r="EG818" s="9"/>
      <c r="EH818" s="9"/>
      <c r="EI818" s="9"/>
      <c r="EJ818" s="9"/>
      <c r="EK818" s="9"/>
      <c r="EL818" s="9"/>
      <c r="EM818" s="9"/>
      <c r="EN818" s="9"/>
      <c r="EO818" s="9"/>
      <c r="EP818" s="9"/>
      <c r="EQ818" s="9"/>
      <c r="ER818" s="9"/>
      <c r="ES818" s="9"/>
      <c r="ET818" s="9"/>
      <c r="EU818" s="9"/>
      <c r="EV818" s="9"/>
      <c r="EW818" s="9"/>
      <c r="EX818" s="9"/>
      <c r="EY818" s="9"/>
      <c r="EZ818" s="9"/>
      <c r="FA818" s="9"/>
      <c r="FB818" s="9"/>
      <c r="FC818" s="9"/>
      <c r="FD818" s="9"/>
      <c r="FE818" s="9"/>
      <c r="FF818" s="9"/>
      <c r="FG818" s="9"/>
      <c r="FH818" s="9"/>
      <c r="FI818" s="9"/>
      <c r="FJ818" s="9"/>
      <c r="FK818" s="9"/>
      <c r="FL818" s="9"/>
      <c r="FM818" s="9"/>
      <c r="FN818" s="9"/>
      <c r="FO818" s="9"/>
      <c r="FP818" s="9"/>
      <c r="FQ818" s="9"/>
      <c r="FR818" s="9"/>
      <c r="FS818" s="9"/>
      <c r="FT818" s="9"/>
      <c r="FU818" s="9"/>
      <c r="FV818" s="9"/>
      <c r="FW818" s="9"/>
      <c r="FX818" s="9"/>
      <c r="FY818" s="9"/>
      <c r="FZ818" s="9"/>
      <c r="GA818" s="9"/>
      <c r="GB818" s="9"/>
      <c r="GC818" s="9"/>
      <c r="GD818" s="9"/>
      <c r="GE818" s="9"/>
      <c r="GF818" s="9"/>
      <c r="GG818" s="9"/>
      <c r="GH818" s="9"/>
      <c r="GI818" s="9"/>
      <c r="GJ818" s="9"/>
      <c r="GK818" s="9"/>
      <c r="GL818" s="9"/>
      <c r="GM818" s="9"/>
      <c r="GN818" s="9"/>
      <c r="GO818" s="9"/>
      <c r="GP818" s="9"/>
      <c r="GQ818" s="9"/>
      <c r="GR818" s="9"/>
      <c r="GS818" s="9"/>
      <c r="GT818" s="9"/>
      <c r="GU818" s="9"/>
      <c r="GV818" s="9"/>
      <c r="GW818" s="9"/>
      <c r="GX818" s="9"/>
      <c r="GY818" s="9"/>
      <c r="GZ818" s="9"/>
      <c r="HA818" s="9"/>
      <c r="HB818" s="9"/>
      <c r="HC818" s="9"/>
      <c r="HD818" s="9"/>
      <c r="HE818" s="9"/>
      <c r="HF818" s="9"/>
      <c r="HG818" s="9"/>
      <c r="HH818" s="9"/>
      <c r="HI818" s="9"/>
      <c r="HJ818" s="9"/>
      <c r="HK818" s="9"/>
      <c r="HL818" s="9"/>
      <c r="HM818" s="9"/>
      <c r="HN818" s="9"/>
      <c r="HO818" s="9"/>
      <c r="HP818" s="9"/>
      <c r="HQ818" s="9"/>
      <c r="HR818" s="9"/>
      <c r="HS818" s="9"/>
      <c r="HT818" s="9"/>
      <c r="HU818" s="9"/>
      <c r="HV818" s="9"/>
      <c r="HW818" s="9"/>
      <c r="HX818" s="9"/>
      <c r="HY818" s="9"/>
    </row>
    <row r="819" spans="1:233" s="75" customFormat="1" ht="24.75" customHeight="1" x14ac:dyDescent="0.2">
      <c r="A819" s="433" t="s">
        <v>3388</v>
      </c>
      <c r="B819" s="433"/>
      <c r="C819" s="433"/>
      <c r="D819" s="433"/>
      <c r="E819" s="433"/>
      <c r="F819" s="433"/>
      <c r="G819" s="433"/>
      <c r="H819" s="433"/>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c r="AW819" s="9"/>
      <c r="AX819" s="9"/>
      <c r="AY819" s="9"/>
      <c r="AZ819" s="9"/>
      <c r="BA819" s="9"/>
      <c r="BB819" s="9"/>
      <c r="BC819" s="9"/>
      <c r="BD819" s="9"/>
      <c r="BE819" s="9"/>
      <c r="BF819" s="9"/>
      <c r="BG819" s="9"/>
      <c r="BH819" s="9"/>
      <c r="BI819" s="9"/>
      <c r="BJ819" s="9"/>
      <c r="BK819" s="9"/>
      <c r="BL819" s="9"/>
      <c r="BM819" s="9"/>
      <c r="BN819" s="9"/>
      <c r="BO819" s="9"/>
      <c r="BP819" s="9"/>
      <c r="BQ819" s="9"/>
      <c r="BR819" s="9"/>
      <c r="BS819" s="9"/>
      <c r="BT819" s="9"/>
      <c r="BU819" s="9"/>
      <c r="BV819" s="9"/>
      <c r="BW819" s="9"/>
      <c r="BX819" s="9"/>
      <c r="BY819" s="9"/>
      <c r="BZ819" s="9"/>
      <c r="CA819" s="9"/>
      <c r="CB819" s="9"/>
      <c r="CC819" s="9"/>
      <c r="CD819" s="9"/>
      <c r="CE819" s="9"/>
      <c r="CF819" s="9"/>
      <c r="CG819" s="9"/>
      <c r="CH819" s="9"/>
      <c r="CI819" s="9"/>
      <c r="CJ819" s="9"/>
      <c r="CK819" s="9"/>
      <c r="CL819" s="9"/>
      <c r="CM819" s="9"/>
      <c r="CN819" s="9"/>
      <c r="CO819" s="9"/>
      <c r="CP819" s="9"/>
      <c r="CQ819" s="9"/>
      <c r="CR819" s="9"/>
      <c r="CS819" s="9"/>
      <c r="CT819" s="9"/>
      <c r="CU819" s="9"/>
      <c r="CV819" s="9"/>
      <c r="CW819" s="9"/>
      <c r="CX819" s="9"/>
      <c r="CY819" s="9"/>
      <c r="CZ819" s="9"/>
      <c r="DA819" s="9"/>
      <c r="DB819" s="9"/>
      <c r="DC819" s="9"/>
      <c r="DD819" s="9"/>
      <c r="DE819" s="9"/>
      <c r="DF819" s="9"/>
      <c r="DG819" s="9"/>
      <c r="DH819" s="9"/>
      <c r="DI819" s="9"/>
      <c r="DJ819" s="9"/>
      <c r="DK819" s="9"/>
      <c r="DL819" s="9"/>
      <c r="DM819" s="9"/>
      <c r="DN819" s="9"/>
      <c r="DO819" s="9"/>
      <c r="DP819" s="9"/>
      <c r="DQ819" s="9"/>
      <c r="DR819" s="9"/>
      <c r="DS819" s="9"/>
      <c r="DT819" s="9"/>
      <c r="DU819" s="9"/>
      <c r="DV819" s="9"/>
      <c r="DW819" s="9"/>
      <c r="DX819" s="9"/>
      <c r="DY819" s="9"/>
      <c r="DZ819" s="9"/>
      <c r="EA819" s="9"/>
      <c r="EB819" s="9"/>
      <c r="EC819" s="9"/>
      <c r="ED819" s="9"/>
      <c r="EE819" s="9"/>
      <c r="EF819" s="9"/>
      <c r="EG819" s="9"/>
      <c r="EH819" s="9"/>
      <c r="EI819" s="9"/>
      <c r="EJ819" s="9"/>
      <c r="EK819" s="9"/>
      <c r="EL819" s="9"/>
      <c r="EM819" s="9"/>
      <c r="EN819" s="9"/>
      <c r="EO819" s="9"/>
      <c r="EP819" s="9"/>
      <c r="EQ819" s="9"/>
      <c r="ER819" s="9"/>
      <c r="ES819" s="9"/>
      <c r="ET819" s="9"/>
      <c r="EU819" s="9"/>
      <c r="EV819" s="9"/>
      <c r="EW819" s="9"/>
      <c r="EX819" s="9"/>
      <c r="EY819" s="9"/>
      <c r="EZ819" s="9"/>
      <c r="FA819" s="9"/>
      <c r="FB819" s="9"/>
      <c r="FC819" s="9"/>
      <c r="FD819" s="9"/>
      <c r="FE819" s="9"/>
      <c r="FF819" s="9"/>
      <c r="FG819" s="9"/>
      <c r="FH819" s="9"/>
      <c r="FI819" s="9"/>
      <c r="FJ819" s="9"/>
      <c r="FK819" s="9"/>
      <c r="FL819" s="9"/>
      <c r="FM819" s="9"/>
      <c r="FN819" s="9"/>
      <c r="FO819" s="9"/>
      <c r="FP819" s="9"/>
      <c r="FQ819" s="9"/>
      <c r="FR819" s="9"/>
      <c r="FS819" s="9"/>
      <c r="FT819" s="9"/>
      <c r="FU819" s="9"/>
      <c r="FV819" s="9"/>
      <c r="FW819" s="9"/>
      <c r="FX819" s="9"/>
      <c r="FY819" s="9"/>
      <c r="FZ819" s="9"/>
      <c r="GA819" s="9"/>
      <c r="GB819" s="9"/>
      <c r="GC819" s="9"/>
      <c r="GD819" s="9"/>
      <c r="GE819" s="9"/>
      <c r="GF819" s="9"/>
      <c r="GG819" s="9"/>
      <c r="GH819" s="9"/>
      <c r="GI819" s="9"/>
      <c r="GJ819" s="9"/>
      <c r="GK819" s="9"/>
      <c r="GL819" s="9"/>
      <c r="GM819" s="9"/>
      <c r="GN819" s="9"/>
      <c r="GO819" s="9"/>
      <c r="GP819" s="9"/>
      <c r="GQ819" s="9"/>
      <c r="GR819" s="9"/>
      <c r="GS819" s="9"/>
      <c r="GT819" s="9"/>
      <c r="GU819" s="9"/>
      <c r="GV819" s="9"/>
      <c r="GW819" s="9"/>
      <c r="GX819" s="9"/>
      <c r="GY819" s="9"/>
      <c r="GZ819" s="9"/>
      <c r="HA819" s="9"/>
      <c r="HB819" s="9"/>
      <c r="HC819" s="9"/>
      <c r="HD819" s="9"/>
      <c r="HE819" s="9"/>
      <c r="HF819" s="9"/>
      <c r="HG819" s="9"/>
      <c r="HH819" s="9"/>
      <c r="HI819" s="9"/>
      <c r="HJ819" s="9"/>
      <c r="HK819" s="9"/>
      <c r="HL819" s="9"/>
      <c r="HM819" s="9"/>
      <c r="HN819" s="9"/>
      <c r="HO819" s="9"/>
      <c r="HP819" s="9"/>
      <c r="HQ819" s="9"/>
      <c r="HR819" s="9"/>
      <c r="HS819" s="9"/>
      <c r="HT819" s="9"/>
      <c r="HU819" s="9"/>
      <c r="HV819" s="9"/>
      <c r="HW819" s="9"/>
      <c r="HX819" s="9"/>
      <c r="HY819" s="9"/>
    </row>
    <row r="820" spans="1:233" s="12" customFormat="1" ht="15" customHeight="1" x14ac:dyDescent="0.25">
      <c r="A820" s="419" t="s">
        <v>1512</v>
      </c>
      <c r="B820" s="419"/>
      <c r="C820" s="419"/>
      <c r="D820" s="419"/>
      <c r="E820" s="419"/>
      <c r="F820" s="419"/>
      <c r="G820" s="419"/>
      <c r="H820" s="419"/>
    </row>
    <row r="821" spans="1:233" s="96" customFormat="1" ht="15" customHeight="1" x14ac:dyDescent="0.25">
      <c r="A821" s="465" t="s">
        <v>1513</v>
      </c>
      <c r="B821" s="465"/>
      <c r="C821" s="465"/>
      <c r="D821" s="465"/>
      <c r="E821" s="465"/>
      <c r="F821" s="465"/>
      <c r="G821" s="465"/>
      <c r="H821" s="465"/>
    </row>
    <row r="822" spans="1:233" s="12" customFormat="1" ht="36" customHeight="1" x14ac:dyDescent="0.25">
      <c r="A822" s="56"/>
      <c r="B822" s="369" t="s">
        <v>1514</v>
      </c>
      <c r="C822" s="6">
        <v>20499</v>
      </c>
      <c r="D822" s="10" t="s">
        <v>1515</v>
      </c>
      <c r="E822" s="350">
        <v>38</v>
      </c>
      <c r="F822" s="6">
        <v>41969</v>
      </c>
      <c r="G822" s="56" t="s">
        <v>1516</v>
      </c>
      <c r="H822" s="56">
        <v>15</v>
      </c>
    </row>
    <row r="823" spans="1:233" s="12" customFormat="1" ht="25.5" customHeight="1" x14ac:dyDescent="0.25">
      <c r="A823" s="56"/>
      <c r="B823" s="369" t="s">
        <v>1517</v>
      </c>
      <c r="C823" s="6">
        <v>21979</v>
      </c>
      <c r="D823" s="10" t="s">
        <v>1515</v>
      </c>
      <c r="E823" s="350">
        <v>29</v>
      </c>
      <c r="F823" s="6">
        <v>41969</v>
      </c>
      <c r="G823" s="56" t="s">
        <v>1518</v>
      </c>
      <c r="H823" s="56">
        <v>15</v>
      </c>
    </row>
    <row r="824" spans="1:233" s="12" customFormat="1" ht="18.75" customHeight="1" x14ac:dyDescent="0.25">
      <c r="A824" s="420" t="s">
        <v>1519</v>
      </c>
      <c r="B824" s="420"/>
      <c r="C824" s="420"/>
      <c r="D824" s="420"/>
      <c r="E824" s="420"/>
      <c r="F824" s="420"/>
      <c r="G824" s="420"/>
      <c r="H824" s="420"/>
    </row>
    <row r="825" spans="1:233" s="12" customFormat="1" ht="36.75" customHeight="1" x14ac:dyDescent="0.25">
      <c r="A825" s="56"/>
      <c r="B825" s="377" t="s">
        <v>1520</v>
      </c>
      <c r="C825" s="90">
        <v>26792</v>
      </c>
      <c r="D825" s="56" t="s">
        <v>1521</v>
      </c>
      <c r="E825" s="359">
        <v>20</v>
      </c>
      <c r="F825" s="90">
        <v>41968</v>
      </c>
      <c r="G825" s="56" t="s">
        <v>1522</v>
      </c>
      <c r="H825" s="56">
        <v>15</v>
      </c>
    </row>
    <row r="826" spans="1:233" s="12" customFormat="1" ht="27.75" customHeight="1" x14ac:dyDescent="0.25">
      <c r="A826" s="56"/>
      <c r="B826" s="377" t="s">
        <v>1523</v>
      </c>
      <c r="C826" s="90">
        <v>22870</v>
      </c>
      <c r="D826" s="56" t="s">
        <v>1524</v>
      </c>
      <c r="E826" s="359">
        <v>26</v>
      </c>
      <c r="F826" s="90">
        <v>41968</v>
      </c>
      <c r="G826" s="56" t="s">
        <v>1525</v>
      </c>
      <c r="H826" s="56">
        <v>15</v>
      </c>
    </row>
    <row r="827" spans="1:233" s="12" customFormat="1" ht="41.25" customHeight="1" x14ac:dyDescent="0.25">
      <c r="A827" s="56"/>
      <c r="B827" s="381" t="s">
        <v>1526</v>
      </c>
      <c r="C827" s="300">
        <v>30949</v>
      </c>
      <c r="D827" s="321" t="s">
        <v>1527</v>
      </c>
      <c r="E827" s="301">
        <v>4</v>
      </c>
      <c r="F827" s="300">
        <v>42566</v>
      </c>
      <c r="G827" s="33" t="s">
        <v>1528</v>
      </c>
      <c r="H827" s="56">
        <v>15</v>
      </c>
    </row>
    <row r="828" spans="1:233" s="12" customFormat="1" ht="18.75" customHeight="1" x14ac:dyDescent="0.25">
      <c r="A828" s="420" t="s">
        <v>1529</v>
      </c>
      <c r="B828" s="420"/>
      <c r="C828" s="420"/>
      <c r="D828" s="420"/>
      <c r="E828" s="420"/>
      <c r="F828" s="420"/>
      <c r="G828" s="420"/>
      <c r="H828" s="420"/>
    </row>
    <row r="829" spans="1:233" s="12" customFormat="1" ht="29.25" customHeight="1" x14ac:dyDescent="0.25">
      <c r="A829" s="56"/>
      <c r="B829" s="377" t="s">
        <v>1530</v>
      </c>
      <c r="C829" s="90">
        <v>20591</v>
      </c>
      <c r="D829" s="56" t="s">
        <v>1531</v>
      </c>
      <c r="E829" s="359">
        <v>37</v>
      </c>
      <c r="F829" s="90">
        <v>41978</v>
      </c>
      <c r="G829" s="56" t="s">
        <v>1532</v>
      </c>
      <c r="H829" s="56">
        <v>15</v>
      </c>
    </row>
    <row r="830" spans="1:233" s="12" customFormat="1" ht="27" customHeight="1" x14ac:dyDescent="0.25">
      <c r="A830" s="56"/>
      <c r="B830" s="377" t="s">
        <v>1533</v>
      </c>
      <c r="C830" s="90">
        <v>30015</v>
      </c>
      <c r="D830" s="56" t="s">
        <v>1534</v>
      </c>
      <c r="E830" s="359">
        <v>9</v>
      </c>
      <c r="F830" s="90">
        <v>41978</v>
      </c>
      <c r="G830" s="56" t="s">
        <v>1535</v>
      </c>
      <c r="H830" s="56">
        <v>15</v>
      </c>
    </row>
    <row r="831" spans="1:233" s="12" customFormat="1" ht="29.25" customHeight="1" x14ac:dyDescent="0.25">
      <c r="A831" s="56"/>
      <c r="B831" s="377" t="s">
        <v>1536</v>
      </c>
      <c r="C831" s="90">
        <v>32070</v>
      </c>
      <c r="D831" s="56" t="s">
        <v>1537</v>
      </c>
      <c r="E831" s="359">
        <v>5</v>
      </c>
      <c r="F831" s="90">
        <v>41978</v>
      </c>
      <c r="G831" s="56" t="s">
        <v>1538</v>
      </c>
      <c r="H831" s="56">
        <v>15</v>
      </c>
    </row>
    <row r="832" spans="1:233" s="77" customFormat="1" ht="29.25" customHeight="1" x14ac:dyDescent="0.2">
      <c r="A832" s="312"/>
      <c r="B832" s="365" t="s">
        <v>3221</v>
      </c>
      <c r="C832" s="6">
        <v>32861</v>
      </c>
      <c r="D832" s="312" t="s">
        <v>3220</v>
      </c>
      <c r="E832" s="350">
        <v>4</v>
      </c>
      <c r="F832" s="6">
        <v>41978</v>
      </c>
      <c r="G832" s="312" t="s">
        <v>515</v>
      </c>
      <c r="H832" s="313">
        <v>15</v>
      </c>
    </row>
    <row r="833" spans="1:8" s="77" customFormat="1" ht="29.25" customHeight="1" x14ac:dyDescent="0.2">
      <c r="A833" s="312"/>
      <c r="B833" s="365" t="s">
        <v>3219</v>
      </c>
      <c r="C833" s="6">
        <v>24071</v>
      </c>
      <c r="D833" s="312" t="s">
        <v>3218</v>
      </c>
      <c r="E833" s="350">
        <v>27</v>
      </c>
      <c r="F833" s="6">
        <v>41971</v>
      </c>
      <c r="G833" s="312" t="s">
        <v>3217</v>
      </c>
      <c r="H833" s="313">
        <v>15</v>
      </c>
    </row>
    <row r="834" spans="1:8" s="77" customFormat="1" ht="29.25" customHeight="1" x14ac:dyDescent="0.2">
      <c r="A834" s="312"/>
      <c r="B834" s="365" t="s">
        <v>3216</v>
      </c>
      <c r="C834" s="6">
        <v>19987</v>
      </c>
      <c r="D834" s="312" t="s">
        <v>3215</v>
      </c>
      <c r="E834" s="350">
        <v>40</v>
      </c>
      <c r="F834" s="6">
        <v>41971</v>
      </c>
      <c r="G834" s="312" t="s">
        <v>3214</v>
      </c>
      <c r="H834" s="313">
        <v>15</v>
      </c>
    </row>
    <row r="835" spans="1:8" s="77" customFormat="1" ht="29.25" customHeight="1" x14ac:dyDescent="0.2">
      <c r="A835" s="312"/>
      <c r="B835" s="30" t="s">
        <v>3213</v>
      </c>
      <c r="C835" s="279">
        <v>26258</v>
      </c>
      <c r="D835" s="30" t="s">
        <v>3212</v>
      </c>
      <c r="E835" s="60" t="s">
        <v>3211</v>
      </c>
      <c r="F835" s="279">
        <v>41971</v>
      </c>
      <c r="G835" s="30" t="s">
        <v>3210</v>
      </c>
      <c r="H835" s="313">
        <v>15</v>
      </c>
    </row>
    <row r="836" spans="1:8" s="12" customFormat="1" ht="16.5" customHeight="1" x14ac:dyDescent="0.25">
      <c r="A836" s="420" t="s">
        <v>1539</v>
      </c>
      <c r="B836" s="420"/>
      <c r="C836" s="420"/>
      <c r="D836" s="420"/>
      <c r="E836" s="420"/>
      <c r="F836" s="420"/>
      <c r="G836" s="420"/>
      <c r="H836" s="420"/>
    </row>
    <row r="837" spans="1:8" ht="38.25" x14ac:dyDescent="0.25">
      <c r="A837" s="11"/>
      <c r="B837" s="377" t="s">
        <v>1540</v>
      </c>
      <c r="C837" s="90">
        <v>23996</v>
      </c>
      <c r="D837" s="56" t="s">
        <v>1541</v>
      </c>
      <c r="E837" s="359">
        <v>30</v>
      </c>
      <c r="F837" s="90">
        <v>41971</v>
      </c>
      <c r="G837" s="56" t="s">
        <v>1542</v>
      </c>
      <c r="H837" s="56">
        <v>15</v>
      </c>
    </row>
    <row r="838" spans="1:8" ht="25.5" x14ac:dyDescent="0.25">
      <c r="A838" s="11"/>
      <c r="B838" s="377" t="s">
        <v>1543</v>
      </c>
      <c r="C838" s="90">
        <v>25123</v>
      </c>
      <c r="D838" s="56" t="s">
        <v>1544</v>
      </c>
      <c r="E838" s="359">
        <v>12</v>
      </c>
      <c r="F838" s="90">
        <v>41971</v>
      </c>
      <c r="G838" s="56" t="s">
        <v>1545</v>
      </c>
      <c r="H838" s="56">
        <v>15</v>
      </c>
    </row>
    <row r="839" spans="1:8" ht="15" customHeight="1" x14ac:dyDescent="0.25">
      <c r="A839" s="420" t="s">
        <v>1546</v>
      </c>
      <c r="B839" s="420"/>
      <c r="C839" s="420"/>
      <c r="D839" s="420"/>
      <c r="E839" s="420"/>
      <c r="F839" s="420"/>
      <c r="G839" s="420"/>
      <c r="H839" s="420"/>
    </row>
    <row r="840" spans="1:8" ht="38.25" x14ac:dyDescent="0.25">
      <c r="A840" s="11"/>
      <c r="B840" s="297" t="s">
        <v>1547</v>
      </c>
      <c r="C840" s="90">
        <v>27645</v>
      </c>
      <c r="D840" s="56" t="s">
        <v>1548</v>
      </c>
      <c r="E840" s="359">
        <v>18</v>
      </c>
      <c r="F840" s="90">
        <v>41988</v>
      </c>
      <c r="G840" s="56" t="s">
        <v>1549</v>
      </c>
      <c r="H840" s="56">
        <v>15</v>
      </c>
    </row>
    <row r="841" spans="1:8" x14ac:dyDescent="0.25">
      <c r="A841" s="459" t="s">
        <v>3406</v>
      </c>
      <c r="B841" s="459"/>
      <c r="C841" s="459"/>
      <c r="D841" s="459"/>
      <c r="E841" s="459"/>
      <c r="F841" s="459"/>
      <c r="G841" s="459"/>
      <c r="H841" s="459"/>
    </row>
    <row r="842" spans="1:8" ht="25.5" x14ac:dyDescent="0.25">
      <c r="A842" s="11"/>
      <c r="B842" s="377" t="s">
        <v>1550</v>
      </c>
      <c r="C842" s="90">
        <v>19908</v>
      </c>
      <c r="D842" s="56" t="s">
        <v>1551</v>
      </c>
      <c r="E842" s="359">
        <v>35</v>
      </c>
      <c r="F842" s="90">
        <v>41985</v>
      </c>
      <c r="G842" s="56" t="s">
        <v>1552</v>
      </c>
      <c r="H842" s="56">
        <v>15</v>
      </c>
    </row>
    <row r="843" spans="1:8" ht="25.5" x14ac:dyDescent="0.25">
      <c r="A843" s="11"/>
      <c r="B843" s="377" t="s">
        <v>1555</v>
      </c>
      <c r="C843" s="90">
        <v>28301</v>
      </c>
      <c r="D843" s="56" t="s">
        <v>1556</v>
      </c>
      <c r="E843" s="359">
        <v>2</v>
      </c>
      <c r="F843" s="90">
        <v>41985</v>
      </c>
      <c r="G843" s="56" t="s">
        <v>1557</v>
      </c>
      <c r="H843" s="56">
        <v>15</v>
      </c>
    </row>
    <row r="844" spans="1:8" s="77" customFormat="1" ht="38.25" x14ac:dyDescent="0.2">
      <c r="A844" s="303"/>
      <c r="B844" s="365" t="s">
        <v>3405</v>
      </c>
      <c r="C844" s="279">
        <v>27034</v>
      </c>
      <c r="D844" s="304" t="s">
        <v>3404</v>
      </c>
      <c r="E844" s="4">
        <v>17</v>
      </c>
      <c r="F844" s="279">
        <v>41985</v>
      </c>
      <c r="G844" s="304" t="s">
        <v>3403</v>
      </c>
      <c r="H844" s="367">
        <v>15</v>
      </c>
    </row>
    <row r="845" spans="1:8" s="77" customFormat="1" ht="25.5" x14ac:dyDescent="0.2">
      <c r="A845" s="303"/>
      <c r="B845" s="365" t="s">
        <v>3402</v>
      </c>
      <c r="C845" s="279">
        <v>24424</v>
      </c>
      <c r="D845" s="304" t="s">
        <v>3401</v>
      </c>
      <c r="E845" s="4">
        <v>27</v>
      </c>
      <c r="F845" s="5">
        <v>41985</v>
      </c>
      <c r="G845" s="304" t="s">
        <v>3400</v>
      </c>
      <c r="H845" s="367">
        <v>15</v>
      </c>
    </row>
    <row r="846" spans="1:8" s="77" customFormat="1" ht="38.25" x14ac:dyDescent="0.2">
      <c r="A846" s="303"/>
      <c r="B846" s="377" t="s">
        <v>1553</v>
      </c>
      <c r="C846" s="90">
        <v>24062</v>
      </c>
      <c r="D846" s="396" t="s">
        <v>3399</v>
      </c>
      <c r="E846" s="367">
        <v>20</v>
      </c>
      <c r="F846" s="90">
        <v>41985</v>
      </c>
      <c r="G846" s="303" t="s">
        <v>3398</v>
      </c>
      <c r="H846" s="367">
        <v>15</v>
      </c>
    </row>
    <row r="847" spans="1:8" s="77" customFormat="1" ht="25.5" x14ac:dyDescent="0.2">
      <c r="A847" s="303"/>
      <c r="B847" s="377" t="s">
        <v>3397</v>
      </c>
      <c r="C847" s="90">
        <v>26165</v>
      </c>
      <c r="D847" s="396" t="s">
        <v>3396</v>
      </c>
      <c r="E847" s="367">
        <v>2</v>
      </c>
      <c r="F847" s="90">
        <v>41985</v>
      </c>
      <c r="G847" s="396" t="s">
        <v>3395</v>
      </c>
      <c r="H847" s="367">
        <v>15</v>
      </c>
    </row>
    <row r="848" spans="1:8" s="77" customFormat="1" ht="25.5" x14ac:dyDescent="0.2">
      <c r="A848" s="303"/>
      <c r="B848" s="365" t="s">
        <v>3394</v>
      </c>
      <c r="C848" s="279">
        <v>30025</v>
      </c>
      <c r="D848" s="304" t="s">
        <v>3393</v>
      </c>
      <c r="E848" s="4">
        <v>12</v>
      </c>
      <c r="F848" s="279">
        <v>41985</v>
      </c>
      <c r="G848" s="304" t="s">
        <v>3392</v>
      </c>
      <c r="H848" s="367">
        <v>15</v>
      </c>
    </row>
    <row r="849" spans="1:8" ht="15" customHeight="1" x14ac:dyDescent="0.25">
      <c r="A849" s="459" t="s">
        <v>1558</v>
      </c>
      <c r="B849" s="459"/>
      <c r="C849" s="459"/>
      <c r="D849" s="459"/>
      <c r="E849" s="459"/>
      <c r="F849" s="459"/>
      <c r="G849" s="459"/>
      <c r="H849" s="459"/>
    </row>
    <row r="850" spans="1:8" ht="38.25" x14ac:dyDescent="0.25">
      <c r="A850" s="11"/>
      <c r="B850" s="377" t="s">
        <v>1559</v>
      </c>
      <c r="C850" s="90">
        <v>30133</v>
      </c>
      <c r="D850" s="56" t="s">
        <v>1560</v>
      </c>
      <c r="E850" s="359">
        <v>9</v>
      </c>
      <c r="F850" s="90">
        <v>42002</v>
      </c>
      <c r="G850" s="56" t="s">
        <v>1561</v>
      </c>
      <c r="H850" s="56">
        <v>15</v>
      </c>
    </row>
    <row r="851" spans="1:8" ht="15" customHeight="1" x14ac:dyDescent="0.25">
      <c r="A851" s="459" t="s">
        <v>1562</v>
      </c>
      <c r="B851" s="459"/>
      <c r="C851" s="459"/>
      <c r="D851" s="459"/>
      <c r="E851" s="459"/>
      <c r="F851" s="459"/>
      <c r="G851" s="459"/>
      <c r="H851" s="459"/>
    </row>
    <row r="852" spans="1:8" ht="25.5" x14ac:dyDescent="0.25">
      <c r="A852" s="11"/>
      <c r="B852" s="377" t="s">
        <v>2784</v>
      </c>
      <c r="C852" s="90">
        <v>27411</v>
      </c>
      <c r="D852" s="56" t="s">
        <v>1563</v>
      </c>
      <c r="E852" s="359">
        <v>20</v>
      </c>
      <c r="F852" s="90">
        <v>41978</v>
      </c>
      <c r="G852" s="56" t="s">
        <v>1564</v>
      </c>
      <c r="H852" s="56">
        <v>15</v>
      </c>
    </row>
    <row r="853" spans="1:8" x14ac:dyDescent="0.25">
      <c r="A853" s="459" t="s">
        <v>1565</v>
      </c>
      <c r="B853" s="459"/>
      <c r="C853" s="459"/>
      <c r="D853" s="459"/>
      <c r="E853" s="459"/>
      <c r="F853" s="459"/>
      <c r="G853" s="459"/>
      <c r="H853" s="459"/>
    </row>
    <row r="854" spans="1:8" ht="38.25" x14ac:dyDescent="0.25">
      <c r="A854" s="11"/>
      <c r="B854" s="377" t="s">
        <v>1566</v>
      </c>
      <c r="C854" s="90">
        <v>31540</v>
      </c>
      <c r="D854" s="56" t="s">
        <v>1567</v>
      </c>
      <c r="E854" s="157">
        <v>6</v>
      </c>
      <c r="F854" s="90">
        <v>41962</v>
      </c>
      <c r="G854" s="56" t="s">
        <v>1568</v>
      </c>
      <c r="H854" s="56">
        <v>15</v>
      </c>
    </row>
    <row r="855" spans="1:8" ht="38.25" x14ac:dyDescent="0.25">
      <c r="A855" s="11"/>
      <c r="B855" s="377" t="s">
        <v>1569</v>
      </c>
      <c r="C855" s="90">
        <v>26539</v>
      </c>
      <c r="D855" s="56" t="s">
        <v>1570</v>
      </c>
      <c r="E855" s="157">
        <v>4</v>
      </c>
      <c r="F855" s="90">
        <v>41962</v>
      </c>
      <c r="G855" s="56" t="s">
        <v>1571</v>
      </c>
      <c r="H855" s="56">
        <v>15</v>
      </c>
    </row>
    <row r="856" spans="1:8" ht="38.25" x14ac:dyDescent="0.25">
      <c r="A856" s="11"/>
      <c r="B856" s="377" t="s">
        <v>1572</v>
      </c>
      <c r="C856" s="90">
        <v>30835</v>
      </c>
      <c r="D856" s="56" t="s">
        <v>1573</v>
      </c>
      <c r="E856" s="157">
        <v>8</v>
      </c>
      <c r="F856" s="90">
        <v>41961</v>
      </c>
      <c r="G856" s="56" t="s">
        <v>1574</v>
      </c>
      <c r="H856" s="56">
        <v>15</v>
      </c>
    </row>
    <row r="857" spans="1:8" ht="25.5" x14ac:dyDescent="0.25">
      <c r="A857" s="11"/>
      <c r="B857" s="377" t="s">
        <v>1575</v>
      </c>
      <c r="C857" s="90">
        <v>32108</v>
      </c>
      <c r="D857" s="56" t="s">
        <v>1576</v>
      </c>
      <c r="E857" s="157">
        <v>5</v>
      </c>
      <c r="F857" s="90">
        <v>41961</v>
      </c>
      <c r="G857" s="56" t="s">
        <v>1577</v>
      </c>
      <c r="H857" s="56">
        <v>15</v>
      </c>
    </row>
    <row r="858" spans="1:8" s="77" customFormat="1" ht="38.25" x14ac:dyDescent="0.2">
      <c r="A858" s="312"/>
      <c r="B858" s="365" t="s">
        <v>3232</v>
      </c>
      <c r="C858" s="6">
        <v>19680</v>
      </c>
      <c r="D858" s="312" t="s">
        <v>3231</v>
      </c>
      <c r="E858" s="350">
        <v>0.8</v>
      </c>
      <c r="F858" s="6">
        <v>42373</v>
      </c>
      <c r="G858" s="312" t="s">
        <v>302</v>
      </c>
      <c r="H858" s="313">
        <v>15</v>
      </c>
    </row>
    <row r="859" spans="1:8" x14ac:dyDescent="0.25">
      <c r="A859" s="459" t="s">
        <v>1578</v>
      </c>
      <c r="B859" s="459"/>
      <c r="C859" s="459"/>
      <c r="D859" s="459"/>
      <c r="E859" s="459"/>
      <c r="F859" s="459"/>
      <c r="G859" s="459"/>
      <c r="H859" s="459"/>
    </row>
    <row r="860" spans="1:8" ht="38.25" x14ac:dyDescent="0.25">
      <c r="A860" s="11"/>
      <c r="B860" s="377" t="s">
        <v>1579</v>
      </c>
      <c r="C860" s="90">
        <v>27781</v>
      </c>
      <c r="D860" s="56" t="s">
        <v>1580</v>
      </c>
      <c r="E860" s="359">
        <v>5</v>
      </c>
      <c r="F860" s="90">
        <v>41988</v>
      </c>
      <c r="G860" s="56" t="s">
        <v>2769</v>
      </c>
      <c r="H860" s="56">
        <v>15</v>
      </c>
    </row>
    <row r="861" spans="1:8" x14ac:dyDescent="0.25">
      <c r="A861" s="459" t="s">
        <v>1581</v>
      </c>
      <c r="B861" s="459"/>
      <c r="C861" s="459"/>
      <c r="D861" s="459"/>
      <c r="E861" s="459"/>
      <c r="F861" s="459"/>
      <c r="G861" s="459"/>
      <c r="H861" s="459"/>
    </row>
    <row r="862" spans="1:8" s="77" customFormat="1" ht="25.5" x14ac:dyDescent="0.2">
      <c r="A862" s="312"/>
      <c r="B862" s="377" t="s">
        <v>2812</v>
      </c>
      <c r="C862" s="90">
        <v>25868</v>
      </c>
      <c r="D862" s="313" t="s">
        <v>1582</v>
      </c>
      <c r="E862" s="359">
        <v>13</v>
      </c>
      <c r="F862" s="90">
        <v>41919</v>
      </c>
      <c r="G862" s="313" t="s">
        <v>3233</v>
      </c>
      <c r="H862" s="313">
        <v>15</v>
      </c>
    </row>
    <row r="863" spans="1:8" s="77" customFormat="1" ht="25.5" x14ac:dyDescent="0.2">
      <c r="A863" s="312"/>
      <c r="B863" s="377" t="s">
        <v>1583</v>
      </c>
      <c r="C863" s="90">
        <v>26179</v>
      </c>
      <c r="D863" s="367" t="s">
        <v>1584</v>
      </c>
      <c r="E863" s="367">
        <v>22</v>
      </c>
      <c r="F863" s="90">
        <v>41919</v>
      </c>
      <c r="G863" s="367" t="s">
        <v>3479</v>
      </c>
      <c r="H863" s="313">
        <v>15</v>
      </c>
    </row>
    <row r="864" spans="1:8" s="77" customFormat="1" ht="38.25" x14ac:dyDescent="0.2">
      <c r="A864" s="365"/>
      <c r="B864" s="377" t="s">
        <v>3391</v>
      </c>
      <c r="C864" s="90">
        <v>32735</v>
      </c>
      <c r="D864" s="367" t="s">
        <v>3390</v>
      </c>
      <c r="E864" s="367">
        <v>3</v>
      </c>
      <c r="F864" s="90">
        <v>41919</v>
      </c>
      <c r="G864" s="367" t="s">
        <v>3389</v>
      </c>
      <c r="H864" s="367">
        <v>15</v>
      </c>
    </row>
    <row r="865" spans="1:8" x14ac:dyDescent="0.25">
      <c r="A865" s="459" t="s">
        <v>1585</v>
      </c>
      <c r="B865" s="459"/>
      <c r="C865" s="459"/>
      <c r="D865" s="459"/>
      <c r="E865" s="459"/>
      <c r="F865" s="459"/>
      <c r="G865" s="459"/>
      <c r="H865" s="459"/>
    </row>
    <row r="866" spans="1:8" ht="25.5" x14ac:dyDescent="0.25">
      <c r="A866" s="11"/>
      <c r="B866" s="377" t="s">
        <v>1586</v>
      </c>
      <c r="C866" s="90">
        <v>24850</v>
      </c>
      <c r="D866" s="56" t="s">
        <v>1666</v>
      </c>
      <c r="E866" s="359">
        <v>24</v>
      </c>
      <c r="F866" s="90">
        <v>41960</v>
      </c>
      <c r="G866" s="56" t="s">
        <v>1587</v>
      </c>
      <c r="H866" s="56">
        <v>15</v>
      </c>
    </row>
    <row r="867" spans="1:8" ht="25.5" customHeight="1" x14ac:dyDescent="0.25">
      <c r="A867" s="11"/>
      <c r="B867" s="377" t="s">
        <v>1588</v>
      </c>
      <c r="C867" s="90">
        <v>29167</v>
      </c>
      <c r="D867" s="56" t="s">
        <v>1589</v>
      </c>
      <c r="E867" s="359">
        <v>12</v>
      </c>
      <c r="F867" s="90">
        <v>41960</v>
      </c>
      <c r="G867" s="56" t="s">
        <v>1587</v>
      </c>
      <c r="H867" s="56">
        <v>15</v>
      </c>
    </row>
    <row r="868" spans="1:8" ht="15" customHeight="1" x14ac:dyDescent="0.25">
      <c r="A868" s="420" t="s">
        <v>1590</v>
      </c>
      <c r="B868" s="420"/>
      <c r="C868" s="420"/>
      <c r="D868" s="420"/>
      <c r="E868" s="420"/>
      <c r="F868" s="420"/>
      <c r="G868" s="420"/>
      <c r="H868" s="420"/>
    </row>
    <row r="869" spans="1:8" ht="28.5" customHeight="1" x14ac:dyDescent="0.25">
      <c r="A869" s="11"/>
      <c r="B869" s="381" t="s">
        <v>1591</v>
      </c>
      <c r="C869" s="300">
        <v>18956</v>
      </c>
      <c r="D869" s="321" t="s">
        <v>3252</v>
      </c>
      <c r="E869" s="301">
        <v>49</v>
      </c>
      <c r="F869" s="300">
        <v>41563</v>
      </c>
      <c r="G869" s="33" t="s">
        <v>3251</v>
      </c>
      <c r="H869" s="56">
        <v>15</v>
      </c>
    </row>
    <row r="870" spans="1:8" ht="25.5" x14ac:dyDescent="0.25">
      <c r="A870" s="11"/>
      <c r="B870" s="369" t="s">
        <v>1592</v>
      </c>
      <c r="C870" s="5">
        <v>29435</v>
      </c>
      <c r="D870" s="31" t="s">
        <v>1593</v>
      </c>
      <c r="E870" s="61" t="s">
        <v>258</v>
      </c>
      <c r="F870" s="5">
        <v>41141</v>
      </c>
      <c r="G870" s="31" t="s">
        <v>1594</v>
      </c>
      <c r="H870" s="56">
        <v>15</v>
      </c>
    </row>
    <row r="871" spans="1:8" ht="25.5" x14ac:dyDescent="0.25">
      <c r="A871" s="11"/>
      <c r="B871" s="369" t="s">
        <v>1595</v>
      </c>
      <c r="C871" s="5">
        <v>28911</v>
      </c>
      <c r="D871" s="31" t="s">
        <v>1554</v>
      </c>
      <c r="E871" s="61" t="s">
        <v>262</v>
      </c>
      <c r="F871" s="5">
        <v>41563</v>
      </c>
      <c r="G871" s="31" t="s">
        <v>1596</v>
      </c>
      <c r="H871" s="56">
        <v>15</v>
      </c>
    </row>
    <row r="872" spans="1:8" ht="15" customHeight="1" x14ac:dyDescent="0.25">
      <c r="A872" s="422" t="s">
        <v>1597</v>
      </c>
      <c r="B872" s="422"/>
      <c r="C872" s="422"/>
      <c r="D872" s="422"/>
      <c r="E872" s="422"/>
      <c r="F872" s="422"/>
      <c r="G872" s="422"/>
      <c r="H872" s="422"/>
    </row>
    <row r="873" spans="1:8" ht="38.25" x14ac:dyDescent="0.25">
      <c r="A873" s="11"/>
      <c r="B873" s="369" t="s">
        <v>1599</v>
      </c>
      <c r="C873" s="343">
        <v>27747</v>
      </c>
      <c r="D873" s="38" t="s">
        <v>1554</v>
      </c>
      <c r="E873" s="58">
        <v>16</v>
      </c>
      <c r="F873" s="378">
        <v>41985</v>
      </c>
      <c r="G873" s="38" t="s">
        <v>1600</v>
      </c>
      <c r="H873" s="56">
        <v>15</v>
      </c>
    </row>
    <row r="874" spans="1:8" ht="25.5" x14ac:dyDescent="0.25">
      <c r="A874" s="11"/>
      <c r="B874" s="369" t="s">
        <v>1601</v>
      </c>
      <c r="C874" s="343">
        <v>24505</v>
      </c>
      <c r="D874" s="38" t="s">
        <v>1602</v>
      </c>
      <c r="E874" s="58">
        <v>19</v>
      </c>
      <c r="F874" s="378">
        <v>41983</v>
      </c>
      <c r="G874" s="38" t="s">
        <v>1603</v>
      </c>
      <c r="H874" s="56">
        <v>15</v>
      </c>
    </row>
    <row r="875" spans="1:8" ht="25.5" x14ac:dyDescent="0.25">
      <c r="A875" s="11"/>
      <c r="B875" s="369" t="s">
        <v>1604</v>
      </c>
      <c r="C875" s="343">
        <v>28170</v>
      </c>
      <c r="D875" s="38" t="s">
        <v>1554</v>
      </c>
      <c r="E875" s="58">
        <v>11</v>
      </c>
      <c r="F875" s="378">
        <v>41983</v>
      </c>
      <c r="G875" s="38" t="s">
        <v>1605</v>
      </c>
      <c r="H875" s="56">
        <v>15</v>
      </c>
    </row>
    <row r="876" spans="1:8" ht="38.25" x14ac:dyDescent="0.25">
      <c r="A876" s="11"/>
      <c r="B876" s="251" t="s">
        <v>1606</v>
      </c>
      <c r="C876" s="331">
        <v>17891</v>
      </c>
      <c r="D876" s="251" t="s">
        <v>3254</v>
      </c>
      <c r="E876" s="332">
        <v>16</v>
      </c>
      <c r="F876" s="331">
        <v>41983</v>
      </c>
      <c r="G876" s="251" t="s">
        <v>3253</v>
      </c>
      <c r="H876" s="56">
        <v>15</v>
      </c>
    </row>
    <row r="877" spans="1:8" ht="38.25" x14ac:dyDescent="0.25">
      <c r="A877" s="11"/>
      <c r="B877" s="369" t="s">
        <v>1607</v>
      </c>
      <c r="C877" s="343">
        <v>29482</v>
      </c>
      <c r="D877" s="38" t="s">
        <v>1554</v>
      </c>
      <c r="E877" s="58">
        <v>10</v>
      </c>
      <c r="F877" s="378">
        <v>41983</v>
      </c>
      <c r="G877" s="38" t="s">
        <v>1608</v>
      </c>
      <c r="H877" s="56">
        <v>15</v>
      </c>
    </row>
    <row r="878" spans="1:8" ht="38.25" x14ac:dyDescent="0.25">
      <c r="A878" s="11"/>
      <c r="B878" s="369" t="s">
        <v>1609</v>
      </c>
      <c r="C878" s="343">
        <v>25781</v>
      </c>
      <c r="D878" s="38" t="s">
        <v>1610</v>
      </c>
      <c r="E878" s="58">
        <v>17</v>
      </c>
      <c r="F878" s="378">
        <v>41985</v>
      </c>
      <c r="G878" s="38" t="s">
        <v>1611</v>
      </c>
      <c r="H878" s="56">
        <v>15</v>
      </c>
    </row>
    <row r="879" spans="1:8" ht="38.25" x14ac:dyDescent="0.25">
      <c r="A879" s="11"/>
      <c r="B879" s="251" t="s">
        <v>3256</v>
      </c>
      <c r="C879" s="331">
        <v>27885</v>
      </c>
      <c r="D879" s="251" t="s">
        <v>1480</v>
      </c>
      <c r="E879" s="332">
        <v>15</v>
      </c>
      <c r="F879" s="331">
        <v>41983</v>
      </c>
      <c r="G879" s="251" t="s">
        <v>3255</v>
      </c>
      <c r="H879" s="56">
        <v>15</v>
      </c>
    </row>
    <row r="880" spans="1:8" ht="25.5" x14ac:dyDescent="0.25">
      <c r="A880" s="11"/>
      <c r="B880" s="251" t="s">
        <v>1612</v>
      </c>
      <c r="C880" s="331">
        <v>25840</v>
      </c>
      <c r="D880" s="251" t="s">
        <v>3169</v>
      </c>
      <c r="E880" s="332">
        <v>16</v>
      </c>
      <c r="F880" s="331">
        <v>41983</v>
      </c>
      <c r="G880" s="251" t="s">
        <v>3257</v>
      </c>
      <c r="H880" s="56">
        <v>15</v>
      </c>
    </row>
    <row r="881" spans="1:8" ht="25.5" x14ac:dyDescent="0.25">
      <c r="A881" s="11"/>
      <c r="B881" s="251" t="s">
        <v>3260</v>
      </c>
      <c r="C881" s="331">
        <v>28544</v>
      </c>
      <c r="D881" s="251" t="s">
        <v>3259</v>
      </c>
      <c r="E881" s="332">
        <v>12</v>
      </c>
      <c r="F881" s="331">
        <v>41984</v>
      </c>
      <c r="G881" s="251" t="s">
        <v>3258</v>
      </c>
      <c r="H881" s="56">
        <v>15</v>
      </c>
    </row>
    <row r="882" spans="1:8" ht="38.25" x14ac:dyDescent="0.25">
      <c r="A882" s="11"/>
      <c r="B882" s="369" t="s">
        <v>1615</v>
      </c>
      <c r="C882" s="343">
        <v>25164</v>
      </c>
      <c r="D882" s="38" t="s">
        <v>1616</v>
      </c>
      <c r="E882" s="58">
        <v>11</v>
      </c>
      <c r="F882" s="378">
        <v>41983</v>
      </c>
      <c r="G882" s="38" t="s">
        <v>1617</v>
      </c>
      <c r="H882" s="56">
        <v>15</v>
      </c>
    </row>
    <row r="883" spans="1:8" ht="51" x14ac:dyDescent="0.25">
      <c r="A883" s="11"/>
      <c r="B883" s="369" t="s">
        <v>1618</v>
      </c>
      <c r="C883" s="343">
        <v>29930</v>
      </c>
      <c r="D883" s="38" t="s">
        <v>1619</v>
      </c>
      <c r="E883" s="58">
        <v>9</v>
      </c>
      <c r="F883" s="378">
        <v>41983</v>
      </c>
      <c r="G883" s="38" t="s">
        <v>1620</v>
      </c>
      <c r="H883" s="56">
        <v>15</v>
      </c>
    </row>
    <row r="884" spans="1:8" ht="25.5" x14ac:dyDescent="0.25">
      <c r="A884" s="11"/>
      <c r="B884" s="369" t="s">
        <v>1621</v>
      </c>
      <c r="C884" s="343">
        <v>25101</v>
      </c>
      <c r="D884" s="38" t="s">
        <v>1598</v>
      </c>
      <c r="E884" s="58">
        <v>15</v>
      </c>
      <c r="F884" s="378">
        <v>41983</v>
      </c>
      <c r="G884" s="56" t="s">
        <v>1622</v>
      </c>
      <c r="H884" s="56">
        <v>15</v>
      </c>
    </row>
    <row r="885" spans="1:8" ht="38.25" x14ac:dyDescent="0.25">
      <c r="A885" s="11"/>
      <c r="B885" s="251" t="s">
        <v>1623</v>
      </c>
      <c r="C885" s="331">
        <v>26810</v>
      </c>
      <c r="D885" s="251" t="s">
        <v>3059</v>
      </c>
      <c r="E885" s="332">
        <v>16</v>
      </c>
      <c r="F885" s="331">
        <v>41984</v>
      </c>
      <c r="G885" s="316" t="s">
        <v>3261</v>
      </c>
      <c r="H885" s="56">
        <v>15</v>
      </c>
    </row>
    <row r="886" spans="1:8" ht="39" customHeight="1" x14ac:dyDescent="0.25">
      <c r="A886" s="11"/>
      <c r="B886" s="369" t="s">
        <v>1553</v>
      </c>
      <c r="C886" s="343">
        <v>24062</v>
      </c>
      <c r="D886" s="38" t="s">
        <v>1624</v>
      </c>
      <c r="E886" s="58">
        <v>23</v>
      </c>
      <c r="F886" s="378">
        <v>41984</v>
      </c>
      <c r="G886" s="56" t="s">
        <v>2768</v>
      </c>
      <c r="H886" s="56">
        <v>15</v>
      </c>
    </row>
    <row r="887" spans="1:8" ht="25.5" x14ac:dyDescent="0.25">
      <c r="A887" s="11"/>
      <c r="B887" s="369" t="s">
        <v>1625</v>
      </c>
      <c r="C887" s="343">
        <v>20569</v>
      </c>
      <c r="D887" s="38" t="s">
        <v>1626</v>
      </c>
      <c r="E887" s="58">
        <v>33</v>
      </c>
      <c r="F887" s="378">
        <v>41984</v>
      </c>
      <c r="G887" s="56" t="s">
        <v>1600</v>
      </c>
      <c r="H887" s="56">
        <v>15</v>
      </c>
    </row>
    <row r="888" spans="1:8" ht="25.5" x14ac:dyDescent="0.25">
      <c r="A888" s="11"/>
      <c r="B888" s="369" t="s">
        <v>1627</v>
      </c>
      <c r="C888" s="343">
        <v>31568</v>
      </c>
      <c r="D888" s="38" t="s">
        <v>1537</v>
      </c>
      <c r="E888" s="58">
        <v>5</v>
      </c>
      <c r="F888" s="378">
        <v>41984</v>
      </c>
      <c r="G888" s="38" t="s">
        <v>271</v>
      </c>
      <c r="H888" s="56">
        <v>15</v>
      </c>
    </row>
    <row r="889" spans="1:8" ht="38.25" x14ac:dyDescent="0.25">
      <c r="A889" s="11"/>
      <c r="B889" s="369" t="s">
        <v>1628</v>
      </c>
      <c r="C889" s="343">
        <v>29436</v>
      </c>
      <c r="D889" s="38" t="s">
        <v>1629</v>
      </c>
      <c r="E889" s="58">
        <v>10</v>
      </c>
      <c r="F889" s="378">
        <v>41985</v>
      </c>
      <c r="G889" s="38" t="s">
        <v>1608</v>
      </c>
      <c r="H889" s="56">
        <v>15</v>
      </c>
    </row>
    <row r="890" spans="1:8" ht="38.25" x14ac:dyDescent="0.25">
      <c r="A890" s="11"/>
      <c r="B890" s="369" t="s">
        <v>1630</v>
      </c>
      <c r="C890" s="343">
        <v>24955</v>
      </c>
      <c r="D890" s="38" t="s">
        <v>1613</v>
      </c>
      <c r="E890" s="58">
        <v>17</v>
      </c>
      <c r="F890" s="378">
        <v>41984</v>
      </c>
      <c r="G890" s="38" t="s">
        <v>1620</v>
      </c>
      <c r="H890" s="56">
        <v>15</v>
      </c>
    </row>
    <row r="891" spans="1:8" ht="25.5" x14ac:dyDescent="0.25">
      <c r="A891" s="11"/>
      <c r="B891" s="369" t="s">
        <v>1631</v>
      </c>
      <c r="C891" s="343">
        <v>31306</v>
      </c>
      <c r="D891" s="38" t="s">
        <v>1632</v>
      </c>
      <c r="E891" s="58">
        <v>6</v>
      </c>
      <c r="F891" s="378">
        <v>41984</v>
      </c>
      <c r="G891" s="38" t="s">
        <v>1633</v>
      </c>
      <c r="H891" s="56">
        <v>15</v>
      </c>
    </row>
    <row r="892" spans="1:8" ht="25.5" x14ac:dyDescent="0.25">
      <c r="A892" s="11"/>
      <c r="B892" s="369" t="s">
        <v>1634</v>
      </c>
      <c r="C892" s="343">
        <v>28828</v>
      </c>
      <c r="D892" s="38" t="s">
        <v>1635</v>
      </c>
      <c r="E892" s="58">
        <v>13</v>
      </c>
      <c r="F892" s="378">
        <v>41984</v>
      </c>
      <c r="G892" s="38" t="s">
        <v>1636</v>
      </c>
      <c r="H892" s="56">
        <v>15</v>
      </c>
    </row>
    <row r="893" spans="1:8" ht="38.25" x14ac:dyDescent="0.25">
      <c r="A893" s="11"/>
      <c r="B893" s="369" t="s">
        <v>1637</v>
      </c>
      <c r="C893" s="343">
        <v>28539</v>
      </c>
      <c r="D893" s="38" t="s">
        <v>1638</v>
      </c>
      <c r="E893" s="58">
        <v>11</v>
      </c>
      <c r="F893" s="378">
        <v>41984</v>
      </c>
      <c r="G893" s="56" t="s">
        <v>1639</v>
      </c>
      <c r="H893" s="56">
        <v>15</v>
      </c>
    </row>
    <row r="894" spans="1:8" ht="38.25" x14ac:dyDescent="0.25">
      <c r="A894" s="11"/>
      <c r="B894" s="251" t="s">
        <v>1640</v>
      </c>
      <c r="C894" s="331">
        <v>29187</v>
      </c>
      <c r="D894" s="251" t="s">
        <v>1502</v>
      </c>
      <c r="E894" s="332">
        <v>10</v>
      </c>
      <c r="F894" s="331">
        <v>41984</v>
      </c>
      <c r="G894" s="316" t="s">
        <v>3262</v>
      </c>
      <c r="H894" s="56">
        <v>15</v>
      </c>
    </row>
    <row r="895" spans="1:8" ht="25.5" x14ac:dyDescent="0.25">
      <c r="A895" s="11"/>
      <c r="B895" s="251" t="s">
        <v>1641</v>
      </c>
      <c r="C895" s="331">
        <v>19052</v>
      </c>
      <c r="D895" s="251" t="s">
        <v>3252</v>
      </c>
      <c r="E895" s="332">
        <v>38</v>
      </c>
      <c r="F895" s="331">
        <v>41984</v>
      </c>
      <c r="G895" s="251" t="s">
        <v>3263</v>
      </c>
      <c r="H895" s="56">
        <v>15</v>
      </c>
    </row>
    <row r="896" spans="1:8" ht="25.5" x14ac:dyDescent="0.25">
      <c r="A896" s="11"/>
      <c r="B896" s="369" t="s">
        <v>1642</v>
      </c>
      <c r="C896" s="343">
        <v>29534</v>
      </c>
      <c r="D896" s="38" t="s">
        <v>1554</v>
      </c>
      <c r="E896" s="58">
        <v>12</v>
      </c>
      <c r="F896" s="378">
        <v>41984</v>
      </c>
      <c r="G896" s="38" t="s">
        <v>1643</v>
      </c>
      <c r="H896" s="56">
        <v>15</v>
      </c>
    </row>
    <row r="897" spans="1:8" ht="25.5" x14ac:dyDescent="0.25">
      <c r="A897" s="11"/>
      <c r="B897" s="369" t="s">
        <v>1644</v>
      </c>
      <c r="C897" s="343">
        <v>27618</v>
      </c>
      <c r="D897" s="38" t="s">
        <v>1589</v>
      </c>
      <c r="E897" s="58">
        <v>14</v>
      </c>
      <c r="F897" s="378">
        <v>41984</v>
      </c>
      <c r="G897" s="38" t="s">
        <v>1645</v>
      </c>
      <c r="H897" s="56">
        <v>15</v>
      </c>
    </row>
    <row r="898" spans="1:8" ht="25.5" x14ac:dyDescent="0.25">
      <c r="A898" s="11"/>
      <c r="B898" s="369" t="s">
        <v>1646</v>
      </c>
      <c r="C898" s="343">
        <v>28926</v>
      </c>
      <c r="D898" s="38" t="s">
        <v>1554</v>
      </c>
      <c r="E898" s="58">
        <v>12</v>
      </c>
      <c r="F898" s="378">
        <v>41985</v>
      </c>
      <c r="G898" s="38" t="s">
        <v>1647</v>
      </c>
      <c r="H898" s="56">
        <v>15</v>
      </c>
    </row>
    <row r="899" spans="1:8" ht="35.25" customHeight="1" x14ac:dyDescent="0.25">
      <c r="A899" s="11"/>
      <c r="B899" s="369" t="s">
        <v>1648</v>
      </c>
      <c r="C899" s="343">
        <v>20582</v>
      </c>
      <c r="D899" s="38" t="s">
        <v>1649</v>
      </c>
      <c r="E899" s="58">
        <v>26</v>
      </c>
      <c r="F899" s="378">
        <v>41985</v>
      </c>
      <c r="G899" s="38" t="s">
        <v>1650</v>
      </c>
      <c r="H899" s="56">
        <v>15</v>
      </c>
    </row>
    <row r="900" spans="1:8" ht="38.25" x14ac:dyDescent="0.25">
      <c r="A900" s="11"/>
      <c r="B900" s="79" t="s">
        <v>1651</v>
      </c>
      <c r="C900" s="343">
        <v>20891</v>
      </c>
      <c r="D900" s="158" t="s">
        <v>1649</v>
      </c>
      <c r="E900" s="58">
        <v>24</v>
      </c>
      <c r="F900" s="378">
        <v>41985</v>
      </c>
      <c r="G900" s="38" t="s">
        <v>1652</v>
      </c>
      <c r="H900" s="56">
        <v>15</v>
      </c>
    </row>
    <row r="901" spans="1:8" ht="25.5" x14ac:dyDescent="0.25">
      <c r="A901" s="11"/>
      <c r="B901" s="369" t="s">
        <v>1653</v>
      </c>
      <c r="C901" s="343">
        <v>18354</v>
      </c>
      <c r="D901" s="38" t="s">
        <v>1654</v>
      </c>
      <c r="E901" s="58">
        <v>28</v>
      </c>
      <c r="F901" s="378">
        <v>41985</v>
      </c>
      <c r="G901" s="38" t="s">
        <v>1655</v>
      </c>
      <c r="H901" s="56">
        <v>15</v>
      </c>
    </row>
    <row r="902" spans="1:8" ht="38.25" x14ac:dyDescent="0.25">
      <c r="A902" s="11"/>
      <c r="B902" s="369" t="s">
        <v>1656</v>
      </c>
      <c r="C902" s="343">
        <v>27774</v>
      </c>
      <c r="D902" s="38" t="s">
        <v>1657</v>
      </c>
      <c r="E902" s="58">
        <v>16</v>
      </c>
      <c r="F902" s="378">
        <v>41985</v>
      </c>
      <c r="G902" s="38" t="s">
        <v>1658</v>
      </c>
      <c r="H902" s="56">
        <v>15</v>
      </c>
    </row>
    <row r="903" spans="1:8" ht="38.25" x14ac:dyDescent="0.25">
      <c r="A903" s="11"/>
      <c r="B903" s="369" t="s">
        <v>1659</v>
      </c>
      <c r="C903" s="343">
        <v>27208</v>
      </c>
      <c r="D903" s="38" t="s">
        <v>1660</v>
      </c>
      <c r="E903" s="58">
        <v>17</v>
      </c>
      <c r="F903" s="378">
        <v>41985</v>
      </c>
      <c r="G903" s="38" t="s">
        <v>1661</v>
      </c>
      <c r="H903" s="56">
        <v>15</v>
      </c>
    </row>
    <row r="904" spans="1:8" ht="25.5" x14ac:dyDescent="0.25">
      <c r="A904" s="11"/>
      <c r="B904" s="369" t="s">
        <v>1662</v>
      </c>
      <c r="C904" s="343">
        <v>25735</v>
      </c>
      <c r="D904" s="38" t="s">
        <v>1613</v>
      </c>
      <c r="E904" s="58">
        <v>22</v>
      </c>
      <c r="F904" s="378">
        <v>41985</v>
      </c>
      <c r="G904" s="38" t="s">
        <v>1663</v>
      </c>
      <c r="H904" s="56">
        <v>15</v>
      </c>
    </row>
    <row r="905" spans="1:8" ht="25.5" x14ac:dyDescent="0.25">
      <c r="A905" s="11"/>
      <c r="B905" s="369" t="s">
        <v>1664</v>
      </c>
      <c r="C905" s="343">
        <v>29730</v>
      </c>
      <c r="D905" s="38" t="s">
        <v>1614</v>
      </c>
      <c r="E905" s="58">
        <v>11</v>
      </c>
      <c r="F905" s="378">
        <v>41985</v>
      </c>
      <c r="G905" s="38" t="s">
        <v>1611</v>
      </c>
      <c r="H905" s="56">
        <v>15</v>
      </c>
    </row>
    <row r="906" spans="1:8" x14ac:dyDescent="0.25">
      <c r="A906" s="459" t="s">
        <v>1665</v>
      </c>
      <c r="B906" s="459"/>
      <c r="C906" s="459"/>
      <c r="D906" s="459"/>
      <c r="E906" s="459"/>
      <c r="F906" s="459"/>
      <c r="G906" s="459"/>
      <c r="H906" s="459"/>
    </row>
    <row r="907" spans="1:8" s="77" customFormat="1" ht="38.25" x14ac:dyDescent="0.2">
      <c r="A907" s="365"/>
      <c r="B907" s="30" t="s">
        <v>3409</v>
      </c>
      <c r="C907" s="6">
        <v>24526</v>
      </c>
      <c r="D907" s="30" t="s">
        <v>3408</v>
      </c>
      <c r="E907" s="60" t="s">
        <v>150</v>
      </c>
      <c r="F907" s="279">
        <v>41985</v>
      </c>
      <c r="G907" s="30" t="s">
        <v>3407</v>
      </c>
      <c r="H907" s="367">
        <v>15</v>
      </c>
    </row>
    <row r="908" spans="1:8" s="77" customFormat="1" x14ac:dyDescent="0.2">
      <c r="A908" s="413" t="s">
        <v>3230</v>
      </c>
      <c r="B908" s="413"/>
      <c r="C908" s="413"/>
      <c r="D908" s="413"/>
      <c r="E908" s="413"/>
      <c r="F908" s="413"/>
      <c r="G908" s="413"/>
      <c r="H908" s="413"/>
    </row>
    <row r="909" spans="1:8" s="77" customFormat="1" ht="38.25" x14ac:dyDescent="0.2">
      <c r="A909" s="312"/>
      <c r="B909" s="30" t="s">
        <v>3229</v>
      </c>
      <c r="C909" s="279">
        <v>22809</v>
      </c>
      <c r="D909" s="30" t="s">
        <v>3228</v>
      </c>
      <c r="E909" s="60" t="s">
        <v>3227</v>
      </c>
      <c r="F909" s="279">
        <v>41948</v>
      </c>
      <c r="G909" s="30" t="s">
        <v>3226</v>
      </c>
      <c r="H909" s="313">
        <v>15</v>
      </c>
    </row>
    <row r="910" spans="1:8" s="77" customFormat="1" x14ac:dyDescent="0.2">
      <c r="A910" s="413" t="s">
        <v>3225</v>
      </c>
      <c r="B910" s="413"/>
      <c r="C910" s="413"/>
      <c r="D910" s="413"/>
      <c r="E910" s="413"/>
      <c r="F910" s="413"/>
      <c r="G910" s="413"/>
      <c r="H910" s="413"/>
    </row>
    <row r="911" spans="1:8" s="77" customFormat="1" ht="38.25" x14ac:dyDescent="0.2">
      <c r="A911" s="312"/>
      <c r="B911" s="365" t="s">
        <v>3224</v>
      </c>
      <c r="C911" s="6">
        <v>22741</v>
      </c>
      <c r="D911" s="312" t="s">
        <v>3223</v>
      </c>
      <c r="E911" s="350">
        <v>35</v>
      </c>
      <c r="F911" s="6">
        <v>40886</v>
      </c>
      <c r="G911" s="312" t="s">
        <v>3222</v>
      </c>
      <c r="H911" s="313">
        <v>15</v>
      </c>
    </row>
    <row r="912" spans="1:8" ht="27" customHeight="1" x14ac:dyDescent="0.25">
      <c r="A912" s="466" t="s">
        <v>3410</v>
      </c>
      <c r="B912" s="467"/>
      <c r="C912" s="467"/>
      <c r="D912" s="467"/>
      <c r="E912" s="467"/>
      <c r="F912" s="467"/>
      <c r="G912" s="467"/>
      <c r="H912" s="467"/>
    </row>
    <row r="913" spans="1:233" s="18" customFormat="1" x14ac:dyDescent="0.2">
      <c r="A913" s="435" t="s">
        <v>1667</v>
      </c>
      <c r="B913" s="435"/>
      <c r="C913" s="435"/>
      <c r="D913" s="435"/>
      <c r="E913" s="435"/>
      <c r="F913" s="435"/>
      <c r="G913" s="435"/>
      <c r="H913" s="435"/>
    </row>
    <row r="914" spans="1:233" s="18" customFormat="1" x14ac:dyDescent="0.2">
      <c r="A914" s="468" t="s">
        <v>1668</v>
      </c>
      <c r="B914" s="468"/>
      <c r="C914" s="468"/>
      <c r="D914" s="468"/>
      <c r="E914" s="468"/>
      <c r="F914" s="468"/>
      <c r="G914" s="468"/>
      <c r="H914" s="468"/>
    </row>
    <row r="915" spans="1:233" s="18" customFormat="1" ht="30.75" customHeight="1" x14ac:dyDescent="0.2">
      <c r="A915" s="97"/>
      <c r="B915" s="98" t="s">
        <v>1669</v>
      </c>
      <c r="C915" s="99">
        <v>26375</v>
      </c>
      <c r="D915" s="98" t="s">
        <v>1670</v>
      </c>
      <c r="E915" s="100">
        <v>13</v>
      </c>
      <c r="F915" s="99">
        <v>40311</v>
      </c>
      <c r="G915" s="98" t="s">
        <v>1671</v>
      </c>
      <c r="H915" s="98">
        <v>16</v>
      </c>
    </row>
    <row r="916" spans="1:233" s="18" customFormat="1" x14ac:dyDescent="0.2">
      <c r="A916" s="468" t="s">
        <v>1672</v>
      </c>
      <c r="B916" s="468"/>
      <c r="C916" s="468"/>
      <c r="D916" s="468"/>
      <c r="E916" s="468"/>
      <c r="F916" s="468"/>
      <c r="G916" s="468"/>
      <c r="H916" s="468"/>
    </row>
    <row r="917" spans="1:233" s="18" customFormat="1" ht="25.5" x14ac:dyDescent="0.2">
      <c r="A917" s="97"/>
      <c r="B917" s="98" t="s">
        <v>1673</v>
      </c>
      <c r="C917" s="99">
        <v>24297</v>
      </c>
      <c r="D917" s="98" t="s">
        <v>1674</v>
      </c>
      <c r="E917" s="100">
        <v>18</v>
      </c>
      <c r="F917" s="99">
        <v>41057</v>
      </c>
      <c r="G917" s="98" t="s">
        <v>1675</v>
      </c>
      <c r="H917" s="98">
        <v>16</v>
      </c>
    </row>
    <row r="918" spans="1:233" s="18" customFormat="1" x14ac:dyDescent="0.2">
      <c r="A918" s="469" t="s">
        <v>1676</v>
      </c>
      <c r="B918" s="469"/>
      <c r="C918" s="469"/>
      <c r="D918" s="469"/>
      <c r="E918" s="469"/>
      <c r="F918" s="469"/>
      <c r="G918" s="469"/>
      <c r="H918" s="469"/>
    </row>
    <row r="919" spans="1:233" s="53" customFormat="1" ht="29.25" customHeight="1" x14ac:dyDescent="0.2">
      <c r="A919" s="43"/>
      <c r="B919" s="373" t="s">
        <v>1677</v>
      </c>
      <c r="C919" s="52">
        <v>30880</v>
      </c>
      <c r="D919" s="43" t="s">
        <v>1678</v>
      </c>
      <c r="E919" s="361">
        <v>3</v>
      </c>
      <c r="F919" s="52">
        <v>41884</v>
      </c>
      <c r="G919" s="43" t="s">
        <v>1679</v>
      </c>
      <c r="H919" s="98">
        <v>16</v>
      </c>
    </row>
    <row r="920" spans="1:233" s="18" customFormat="1" x14ac:dyDescent="0.2">
      <c r="A920" s="468" t="s">
        <v>1680</v>
      </c>
      <c r="B920" s="468"/>
      <c r="C920" s="468"/>
      <c r="D920" s="468"/>
      <c r="E920" s="468"/>
      <c r="F920" s="468"/>
      <c r="G920" s="468"/>
      <c r="H920" s="468"/>
    </row>
    <row r="921" spans="1:233" s="18" customFormat="1" ht="38.25" x14ac:dyDescent="0.2">
      <c r="A921" s="43"/>
      <c r="B921" s="373" t="s">
        <v>1681</v>
      </c>
      <c r="C921" s="52">
        <v>24884</v>
      </c>
      <c r="D921" s="43" t="s">
        <v>1682</v>
      </c>
      <c r="E921" s="361">
        <v>24</v>
      </c>
      <c r="F921" s="52">
        <v>40267</v>
      </c>
      <c r="G921" s="43" t="s">
        <v>1683</v>
      </c>
      <c r="H921" s="98">
        <v>16</v>
      </c>
      <c r="I921" s="54"/>
      <c r="J921" s="54"/>
      <c r="K921" s="54"/>
      <c r="L921" s="54"/>
      <c r="M921" s="54"/>
      <c r="N921" s="54"/>
      <c r="O921" s="54"/>
      <c r="P921" s="54"/>
      <c r="Q921" s="54"/>
      <c r="R921" s="54"/>
      <c r="S921" s="54"/>
      <c r="T921" s="54"/>
      <c r="U921" s="54"/>
      <c r="V921" s="54"/>
      <c r="W921" s="54"/>
      <c r="X921" s="54"/>
      <c r="Y921" s="54"/>
      <c r="Z921" s="54"/>
      <c r="AA921" s="54"/>
      <c r="AB921" s="54"/>
      <c r="AC921" s="54"/>
      <c r="AD921" s="54"/>
      <c r="AE921" s="54"/>
      <c r="AF921" s="54"/>
      <c r="AG921" s="54"/>
      <c r="AH921" s="54"/>
      <c r="AI921" s="54"/>
      <c r="AJ921" s="54"/>
      <c r="AK921" s="54"/>
      <c r="AL921" s="54"/>
      <c r="AM921" s="54"/>
      <c r="AN921" s="54"/>
      <c r="AO921" s="54"/>
      <c r="AP921" s="54"/>
      <c r="AQ921" s="54"/>
      <c r="AR921" s="54"/>
      <c r="AS921" s="54"/>
      <c r="AT921" s="54"/>
      <c r="AU921" s="54"/>
      <c r="AV921" s="54"/>
      <c r="AW921" s="54"/>
      <c r="AX921" s="54"/>
      <c r="AY921" s="54"/>
      <c r="AZ921" s="54"/>
      <c r="BA921" s="54"/>
      <c r="BB921" s="54"/>
      <c r="BC921" s="54"/>
      <c r="BD921" s="54"/>
      <c r="BE921" s="54"/>
      <c r="BF921" s="54"/>
      <c r="BG921" s="54"/>
      <c r="BH921" s="54"/>
      <c r="BI921" s="54"/>
      <c r="BJ921" s="54"/>
      <c r="BK921" s="54"/>
      <c r="BL921" s="54"/>
      <c r="BM921" s="54"/>
      <c r="BN921" s="54"/>
      <c r="BO921" s="54"/>
      <c r="BP921" s="54"/>
      <c r="BQ921" s="54"/>
      <c r="BR921" s="54"/>
      <c r="BS921" s="54"/>
      <c r="BT921" s="54"/>
      <c r="BU921" s="54"/>
      <c r="BV921" s="54"/>
      <c r="BW921" s="54"/>
      <c r="BX921" s="54"/>
      <c r="BY921" s="54"/>
      <c r="BZ921" s="54"/>
      <c r="CA921" s="54"/>
      <c r="CB921" s="54"/>
      <c r="CC921" s="54"/>
      <c r="CD921" s="54"/>
      <c r="CE921" s="54"/>
      <c r="CF921" s="54"/>
      <c r="CG921" s="54"/>
      <c r="CH921" s="54"/>
      <c r="CI921" s="54"/>
      <c r="CJ921" s="54"/>
      <c r="CK921" s="54"/>
      <c r="CL921" s="54"/>
      <c r="CM921" s="54"/>
      <c r="CN921" s="54"/>
      <c r="CO921" s="54"/>
      <c r="CP921" s="54"/>
      <c r="CQ921" s="54"/>
      <c r="CR921" s="54"/>
      <c r="CS921" s="54"/>
      <c r="CT921" s="54"/>
      <c r="CU921" s="54"/>
      <c r="CV921" s="54"/>
      <c r="CW921" s="54"/>
      <c r="CX921" s="54"/>
      <c r="CY921" s="54"/>
      <c r="CZ921" s="54"/>
      <c r="DA921" s="54"/>
      <c r="DB921" s="54"/>
      <c r="DC921" s="54"/>
      <c r="DD921" s="54"/>
      <c r="DE921" s="54"/>
      <c r="DF921" s="54"/>
      <c r="DG921" s="54"/>
      <c r="DH921" s="54"/>
      <c r="DI921" s="54"/>
      <c r="DJ921" s="54"/>
      <c r="DK921" s="54"/>
      <c r="DL921" s="54"/>
      <c r="DM921" s="54"/>
      <c r="DN921" s="54"/>
      <c r="DO921" s="54"/>
      <c r="DP921" s="54"/>
      <c r="DQ921" s="54"/>
      <c r="DR921" s="54"/>
      <c r="DS921" s="54"/>
      <c r="DT921" s="54"/>
      <c r="DU921" s="54"/>
      <c r="DV921" s="54"/>
      <c r="DW921" s="54"/>
      <c r="DX921" s="54"/>
      <c r="DY921" s="54"/>
      <c r="DZ921" s="54"/>
      <c r="EA921" s="54"/>
      <c r="EB921" s="54"/>
      <c r="EC921" s="54"/>
      <c r="ED921" s="54"/>
      <c r="EE921" s="54"/>
      <c r="EF921" s="54"/>
      <c r="EG921" s="54"/>
      <c r="EH921" s="54"/>
      <c r="EI921" s="54"/>
      <c r="EJ921" s="54"/>
      <c r="EK921" s="54"/>
      <c r="EL921" s="54"/>
      <c r="EM921" s="54"/>
      <c r="EN921" s="54"/>
      <c r="EO921" s="54"/>
      <c r="EP921" s="54"/>
      <c r="EQ921" s="54"/>
      <c r="ER921" s="54"/>
      <c r="ES921" s="54"/>
      <c r="ET921" s="54"/>
      <c r="EU921" s="54"/>
      <c r="EV921" s="54"/>
      <c r="EW921" s="54"/>
      <c r="EX921" s="54"/>
      <c r="EY921" s="54"/>
      <c r="EZ921" s="54"/>
      <c r="FA921" s="54"/>
      <c r="FB921" s="54"/>
      <c r="FC921" s="54"/>
      <c r="FD921" s="54"/>
      <c r="FE921" s="54"/>
      <c r="FF921" s="54"/>
      <c r="FG921" s="54"/>
      <c r="FH921" s="54"/>
      <c r="FI921" s="54"/>
      <c r="FJ921" s="54"/>
      <c r="FK921" s="54"/>
      <c r="FL921" s="54"/>
      <c r="FM921" s="54"/>
      <c r="FN921" s="54"/>
      <c r="FO921" s="54"/>
      <c r="FP921" s="54"/>
      <c r="FQ921" s="54"/>
      <c r="FR921" s="54"/>
      <c r="FS921" s="54"/>
      <c r="FT921" s="54"/>
      <c r="FU921" s="54"/>
      <c r="FV921" s="54"/>
      <c r="FW921" s="54"/>
      <c r="FX921" s="54"/>
      <c r="FY921" s="54"/>
      <c r="FZ921" s="54"/>
      <c r="GA921" s="54"/>
      <c r="GB921" s="54"/>
      <c r="GC921" s="54"/>
      <c r="GD921" s="54"/>
      <c r="GE921" s="54"/>
      <c r="GF921" s="54"/>
      <c r="GG921" s="54"/>
      <c r="GH921" s="54"/>
      <c r="GI921" s="54"/>
      <c r="GJ921" s="54"/>
      <c r="GK921" s="54"/>
      <c r="GL921" s="54"/>
      <c r="GM921" s="54"/>
      <c r="GN921" s="54"/>
      <c r="GO921" s="54"/>
      <c r="GP921" s="54"/>
      <c r="GQ921" s="54"/>
      <c r="GR921" s="54"/>
      <c r="GS921" s="54"/>
      <c r="GT921" s="54"/>
      <c r="GU921" s="54"/>
      <c r="GV921" s="54"/>
      <c r="GW921" s="54"/>
      <c r="GX921" s="54"/>
      <c r="GY921" s="54"/>
      <c r="GZ921" s="54"/>
      <c r="HA921" s="54"/>
      <c r="HB921" s="54"/>
      <c r="HC921" s="54"/>
      <c r="HD921" s="54"/>
      <c r="HE921" s="54"/>
      <c r="HF921" s="54"/>
      <c r="HG921" s="54"/>
      <c r="HH921" s="54"/>
      <c r="HI921" s="54"/>
      <c r="HJ921" s="54"/>
      <c r="HK921" s="54"/>
      <c r="HL921" s="54"/>
      <c r="HM921" s="54"/>
      <c r="HN921" s="54"/>
      <c r="HO921" s="54"/>
      <c r="HP921" s="54"/>
      <c r="HQ921" s="54"/>
      <c r="HR921" s="54"/>
      <c r="HS921" s="54"/>
      <c r="HT921" s="54"/>
      <c r="HU921" s="54"/>
      <c r="HV921" s="54"/>
      <c r="HW921" s="54"/>
      <c r="HX921" s="54"/>
      <c r="HY921" s="54"/>
    </row>
    <row r="922" spans="1:233" s="18" customFormat="1" x14ac:dyDescent="0.2">
      <c r="A922" s="468" t="s">
        <v>1684</v>
      </c>
      <c r="B922" s="468"/>
      <c r="C922" s="468"/>
      <c r="D922" s="468"/>
      <c r="E922" s="468"/>
      <c r="F922" s="468"/>
      <c r="G922" s="468"/>
      <c r="H922" s="468"/>
    </row>
    <row r="923" spans="1:233" s="18" customFormat="1" ht="25.5" x14ac:dyDescent="0.2">
      <c r="A923" s="43"/>
      <c r="B923" s="382" t="s">
        <v>1685</v>
      </c>
      <c r="C923" s="16">
        <v>25941</v>
      </c>
      <c r="D923" s="15" t="s">
        <v>1686</v>
      </c>
      <c r="E923" s="353">
        <v>15</v>
      </c>
      <c r="F923" s="16">
        <v>41927</v>
      </c>
      <c r="G923" s="15" t="s">
        <v>1687</v>
      </c>
      <c r="H923" s="98">
        <v>16</v>
      </c>
    </row>
    <row r="924" spans="1:233" s="18" customFormat="1" x14ac:dyDescent="0.2">
      <c r="A924" s="468" t="s">
        <v>1688</v>
      </c>
      <c r="B924" s="468"/>
      <c r="C924" s="468"/>
      <c r="D924" s="468"/>
      <c r="E924" s="468"/>
      <c r="F924" s="468"/>
      <c r="G924" s="468"/>
      <c r="H924" s="468"/>
    </row>
    <row r="925" spans="1:233" s="18" customFormat="1" ht="25.5" x14ac:dyDescent="0.2">
      <c r="A925" s="97"/>
      <c r="B925" s="98" t="s">
        <v>1689</v>
      </c>
      <c r="C925" s="99">
        <v>28921</v>
      </c>
      <c r="D925" s="98" t="s">
        <v>741</v>
      </c>
      <c r="E925" s="100">
        <v>6</v>
      </c>
      <c r="F925" s="99">
        <v>40863</v>
      </c>
      <c r="G925" s="98" t="s">
        <v>3137</v>
      </c>
      <c r="H925" s="98">
        <v>16</v>
      </c>
    </row>
    <row r="926" spans="1:233" s="18" customFormat="1" x14ac:dyDescent="0.2">
      <c r="A926" s="468" t="s">
        <v>1690</v>
      </c>
      <c r="B926" s="468"/>
      <c r="C926" s="468"/>
      <c r="D926" s="468"/>
      <c r="E926" s="468"/>
      <c r="F926" s="468"/>
      <c r="G926" s="468"/>
      <c r="H926" s="468"/>
    </row>
    <row r="927" spans="1:233" s="18" customFormat="1" ht="38.25" x14ac:dyDescent="0.2">
      <c r="A927" s="97"/>
      <c r="B927" s="98" t="s">
        <v>1691</v>
      </c>
      <c r="C927" s="99">
        <v>21685</v>
      </c>
      <c r="D927" s="98" t="s">
        <v>1692</v>
      </c>
      <c r="E927" s="100">
        <v>38</v>
      </c>
      <c r="F927" s="99">
        <v>40831</v>
      </c>
      <c r="G927" s="98" t="s">
        <v>1693</v>
      </c>
      <c r="H927" s="98">
        <v>16</v>
      </c>
    </row>
    <row r="928" spans="1:233" s="18" customFormat="1" ht="25.5" x14ac:dyDescent="0.2">
      <c r="A928" s="97"/>
      <c r="B928" s="98" t="s">
        <v>1694</v>
      </c>
      <c r="C928" s="99">
        <v>21504</v>
      </c>
      <c r="D928" s="98" t="s">
        <v>761</v>
      </c>
      <c r="E928" s="100">
        <v>27</v>
      </c>
      <c r="F928" s="99">
        <v>41215</v>
      </c>
      <c r="G928" s="98" t="s">
        <v>1695</v>
      </c>
      <c r="H928" s="98">
        <v>16</v>
      </c>
    </row>
    <row r="929" spans="1:233" s="18" customFormat="1" ht="38.25" x14ac:dyDescent="0.2">
      <c r="A929" s="97"/>
      <c r="B929" s="98" t="s">
        <v>1696</v>
      </c>
      <c r="C929" s="99">
        <v>30693</v>
      </c>
      <c r="D929" s="98" t="s">
        <v>1697</v>
      </c>
      <c r="E929" s="100">
        <v>1</v>
      </c>
      <c r="F929" s="99">
        <v>40030</v>
      </c>
      <c r="G929" s="98" t="s">
        <v>1698</v>
      </c>
      <c r="H929" s="98">
        <v>16</v>
      </c>
    </row>
    <row r="930" spans="1:233" s="18" customFormat="1" ht="23.25" customHeight="1" x14ac:dyDescent="0.2">
      <c r="A930" s="43"/>
      <c r="B930" s="101" t="s">
        <v>3163</v>
      </c>
      <c r="C930" s="102">
        <v>30111</v>
      </c>
      <c r="D930" s="101" t="s">
        <v>3162</v>
      </c>
      <c r="E930" s="103">
        <v>15</v>
      </c>
      <c r="F930" s="102">
        <v>40452</v>
      </c>
      <c r="G930" s="101" t="s">
        <v>3161</v>
      </c>
      <c r="H930" s="98">
        <v>16</v>
      </c>
      <c r="I930" s="53"/>
      <c r="J930" s="53"/>
      <c r="K930" s="53"/>
      <c r="L930" s="53"/>
      <c r="M930" s="53"/>
      <c r="N930" s="53"/>
      <c r="O930" s="53"/>
      <c r="P930" s="53"/>
      <c r="Q930" s="53"/>
      <c r="R930" s="53"/>
      <c r="S930" s="53"/>
      <c r="T930" s="53"/>
      <c r="U930" s="53"/>
      <c r="V930" s="53"/>
      <c r="W930" s="53"/>
      <c r="X930" s="53"/>
      <c r="Y930" s="53"/>
      <c r="Z930" s="53"/>
      <c r="AA930" s="53"/>
      <c r="AB930" s="53"/>
      <c r="AC930" s="53"/>
      <c r="AD930" s="53"/>
      <c r="AE930" s="53"/>
      <c r="AF930" s="53"/>
      <c r="AG930" s="53"/>
      <c r="AH930" s="53"/>
      <c r="AI930" s="53"/>
      <c r="AJ930" s="53"/>
      <c r="AK930" s="53"/>
      <c r="AL930" s="53"/>
      <c r="AM930" s="53"/>
      <c r="AN930" s="53"/>
      <c r="AO930" s="53"/>
      <c r="AP930" s="53"/>
      <c r="AQ930" s="53"/>
      <c r="AR930" s="53"/>
      <c r="AS930" s="53"/>
      <c r="AT930" s="53"/>
      <c r="AU930" s="53"/>
      <c r="AV930" s="53"/>
      <c r="AW930" s="53"/>
      <c r="AX930" s="53"/>
      <c r="AY930" s="53"/>
      <c r="AZ930" s="53"/>
      <c r="BA930" s="53"/>
      <c r="BB930" s="53"/>
      <c r="BC930" s="53"/>
      <c r="BD930" s="53"/>
      <c r="BE930" s="53"/>
      <c r="BF930" s="53"/>
      <c r="BG930" s="53"/>
      <c r="BH930" s="53"/>
      <c r="BI930" s="53"/>
      <c r="BJ930" s="53"/>
      <c r="BK930" s="53"/>
      <c r="BL930" s="53"/>
      <c r="BM930" s="53"/>
      <c r="BN930" s="53"/>
      <c r="BO930" s="53"/>
      <c r="BP930" s="53"/>
      <c r="BQ930" s="53"/>
      <c r="BR930" s="53"/>
      <c r="BS930" s="53"/>
      <c r="BT930" s="53"/>
      <c r="BU930" s="53"/>
      <c r="BV930" s="53"/>
      <c r="BW930" s="53"/>
      <c r="BX930" s="53"/>
      <c r="BY930" s="53"/>
      <c r="BZ930" s="53"/>
      <c r="CA930" s="53"/>
      <c r="CB930" s="53"/>
      <c r="CC930" s="53"/>
      <c r="CD930" s="53"/>
      <c r="CE930" s="53"/>
      <c r="CF930" s="53"/>
      <c r="CG930" s="53"/>
      <c r="CH930" s="53"/>
      <c r="CI930" s="53"/>
      <c r="CJ930" s="53"/>
      <c r="CK930" s="53"/>
      <c r="CL930" s="53"/>
      <c r="CM930" s="53"/>
      <c r="CN930" s="53"/>
      <c r="CO930" s="53"/>
      <c r="CP930" s="53"/>
      <c r="CQ930" s="53"/>
      <c r="CR930" s="53"/>
      <c r="CS930" s="53"/>
      <c r="CT930" s="53"/>
      <c r="CU930" s="53"/>
      <c r="CV930" s="53"/>
      <c r="CW930" s="53"/>
      <c r="CX930" s="53"/>
      <c r="CY930" s="53"/>
      <c r="CZ930" s="53"/>
      <c r="DA930" s="53"/>
      <c r="DB930" s="53"/>
      <c r="DC930" s="53"/>
      <c r="DD930" s="53"/>
      <c r="DE930" s="53"/>
      <c r="DF930" s="53"/>
      <c r="DG930" s="53"/>
      <c r="DH930" s="53"/>
      <c r="DI930" s="53"/>
      <c r="DJ930" s="53"/>
      <c r="DK930" s="53"/>
      <c r="DL930" s="53"/>
      <c r="DM930" s="53"/>
      <c r="DN930" s="53"/>
      <c r="DO930" s="53"/>
      <c r="DP930" s="53"/>
      <c r="DQ930" s="53"/>
      <c r="DR930" s="53"/>
      <c r="DS930" s="53"/>
      <c r="DT930" s="53"/>
      <c r="DU930" s="53"/>
      <c r="DV930" s="53"/>
      <c r="DW930" s="53"/>
      <c r="DX930" s="53"/>
      <c r="DY930" s="53"/>
      <c r="DZ930" s="53"/>
      <c r="EA930" s="53"/>
      <c r="EB930" s="53"/>
      <c r="EC930" s="53"/>
      <c r="ED930" s="53"/>
      <c r="EE930" s="53"/>
      <c r="EF930" s="53"/>
      <c r="EG930" s="53"/>
      <c r="EH930" s="53"/>
      <c r="EI930" s="53"/>
      <c r="EJ930" s="53"/>
      <c r="EK930" s="53"/>
      <c r="EL930" s="53"/>
      <c r="EM930" s="53"/>
      <c r="EN930" s="53"/>
      <c r="EO930" s="53"/>
      <c r="EP930" s="53"/>
      <c r="EQ930" s="53"/>
      <c r="ER930" s="53"/>
      <c r="ES930" s="53"/>
      <c r="ET930" s="53"/>
      <c r="EU930" s="53"/>
      <c r="EV930" s="53"/>
      <c r="EW930" s="53"/>
      <c r="EX930" s="53"/>
      <c r="EY930" s="53"/>
      <c r="EZ930" s="53"/>
      <c r="FA930" s="53"/>
      <c r="FB930" s="53"/>
      <c r="FC930" s="53"/>
      <c r="FD930" s="53"/>
      <c r="FE930" s="53"/>
      <c r="FF930" s="53"/>
      <c r="FG930" s="53"/>
      <c r="FH930" s="53"/>
      <c r="FI930" s="53"/>
      <c r="FJ930" s="53"/>
      <c r="FK930" s="53"/>
      <c r="FL930" s="53"/>
      <c r="FM930" s="53"/>
      <c r="FN930" s="53"/>
      <c r="FO930" s="53"/>
      <c r="FP930" s="53"/>
      <c r="FQ930" s="53"/>
      <c r="FR930" s="53"/>
      <c r="FS930" s="53"/>
      <c r="FT930" s="53"/>
      <c r="FU930" s="53"/>
      <c r="FV930" s="53"/>
      <c r="FW930" s="53"/>
      <c r="FX930" s="53"/>
      <c r="FY930" s="53"/>
      <c r="FZ930" s="53"/>
      <c r="GA930" s="53"/>
      <c r="GB930" s="53"/>
      <c r="GC930" s="53"/>
      <c r="GD930" s="53"/>
      <c r="GE930" s="53"/>
      <c r="GF930" s="53"/>
      <c r="GG930" s="53"/>
      <c r="GH930" s="53"/>
      <c r="GI930" s="53"/>
      <c r="GJ930" s="53"/>
      <c r="GK930" s="53"/>
      <c r="GL930" s="53"/>
      <c r="GM930" s="53"/>
      <c r="GN930" s="53"/>
      <c r="GO930" s="53"/>
      <c r="GP930" s="53"/>
      <c r="GQ930" s="53"/>
      <c r="GR930" s="53"/>
      <c r="GS930" s="53"/>
      <c r="GT930" s="53"/>
      <c r="GU930" s="53"/>
      <c r="GV930" s="53"/>
      <c r="GW930" s="53"/>
      <c r="GX930" s="53"/>
      <c r="GY930" s="53"/>
      <c r="GZ930" s="53"/>
      <c r="HA930" s="53"/>
      <c r="HB930" s="53"/>
      <c r="HC930" s="53"/>
      <c r="HD930" s="53"/>
      <c r="HE930" s="53"/>
      <c r="HF930" s="53"/>
      <c r="HG930" s="53"/>
      <c r="HH930" s="53"/>
      <c r="HI930" s="53"/>
      <c r="HJ930" s="53"/>
      <c r="HK930" s="53"/>
      <c r="HL930" s="53"/>
      <c r="HM930" s="53"/>
      <c r="HN930" s="53"/>
      <c r="HO930" s="53"/>
      <c r="HP930" s="53"/>
      <c r="HQ930" s="53"/>
      <c r="HR930" s="53"/>
      <c r="HS930" s="53"/>
      <c r="HT930" s="53"/>
      <c r="HU930" s="53"/>
      <c r="HV930" s="53"/>
      <c r="HW930" s="53"/>
      <c r="HX930" s="53"/>
      <c r="HY930" s="53"/>
    </row>
    <row r="931" spans="1:233" s="18" customFormat="1" x14ac:dyDescent="0.2">
      <c r="A931" s="468" t="s">
        <v>1699</v>
      </c>
      <c r="B931" s="468"/>
      <c r="C931" s="468"/>
      <c r="D931" s="468"/>
      <c r="E931" s="468"/>
      <c r="F931" s="468"/>
      <c r="G931" s="468"/>
      <c r="H931" s="468"/>
    </row>
    <row r="932" spans="1:233" s="18" customFormat="1" ht="25.5" x14ac:dyDescent="0.2">
      <c r="A932" s="97"/>
      <c r="B932" s="98" t="s">
        <v>1700</v>
      </c>
      <c r="C932" s="99">
        <v>28808</v>
      </c>
      <c r="D932" s="98" t="s">
        <v>1701</v>
      </c>
      <c r="E932" s="100">
        <v>9</v>
      </c>
      <c r="F932" s="99">
        <v>40282</v>
      </c>
      <c r="G932" s="98" t="s">
        <v>1702</v>
      </c>
      <c r="H932" s="98">
        <v>16</v>
      </c>
    </row>
    <row r="933" spans="1:233" s="18" customFormat="1" x14ac:dyDescent="0.2">
      <c r="A933" s="468" t="s">
        <v>1703</v>
      </c>
      <c r="B933" s="468"/>
      <c r="C933" s="468"/>
      <c r="D933" s="468"/>
      <c r="E933" s="468"/>
      <c r="F933" s="468"/>
      <c r="G933" s="468"/>
      <c r="H933" s="468"/>
    </row>
    <row r="934" spans="1:233" s="18" customFormat="1" ht="25.5" x14ac:dyDescent="0.2">
      <c r="A934" s="97"/>
      <c r="B934" s="98" t="s">
        <v>1704</v>
      </c>
      <c r="C934" s="99">
        <v>29696</v>
      </c>
      <c r="D934" s="98" t="s">
        <v>1705</v>
      </c>
      <c r="E934" s="100">
        <v>7</v>
      </c>
      <c r="F934" s="99">
        <v>40284</v>
      </c>
      <c r="G934" s="98" t="s">
        <v>1706</v>
      </c>
      <c r="H934" s="98">
        <v>16</v>
      </c>
    </row>
    <row r="935" spans="1:233" s="18" customFormat="1" x14ac:dyDescent="0.2">
      <c r="A935" s="468" t="s">
        <v>1707</v>
      </c>
      <c r="B935" s="468"/>
      <c r="C935" s="468"/>
      <c r="D935" s="468"/>
      <c r="E935" s="468"/>
      <c r="F935" s="468"/>
      <c r="G935" s="468"/>
      <c r="H935" s="468"/>
    </row>
    <row r="936" spans="1:233" s="120" customFormat="1" ht="22.5" customHeight="1" x14ac:dyDescent="0.2">
      <c r="A936" s="97"/>
      <c r="B936" s="386" t="s">
        <v>1708</v>
      </c>
      <c r="C936" s="205">
        <v>28422</v>
      </c>
      <c r="D936" s="46" t="s">
        <v>1709</v>
      </c>
      <c r="E936" s="47">
        <v>18</v>
      </c>
      <c r="F936" s="205">
        <v>40290</v>
      </c>
      <c r="G936" s="46" t="s">
        <v>1710</v>
      </c>
      <c r="H936" s="98">
        <v>16</v>
      </c>
      <c r="I936" s="18"/>
      <c r="J936" s="18"/>
      <c r="K936" s="18"/>
      <c r="L936" s="18"/>
      <c r="M936" s="18"/>
      <c r="N936" s="18"/>
      <c r="O936" s="18"/>
      <c r="P936" s="18"/>
      <c r="Q936" s="18"/>
      <c r="R936" s="18"/>
      <c r="S936" s="18"/>
      <c r="T936" s="18"/>
      <c r="U936" s="18"/>
      <c r="V936" s="18"/>
      <c r="W936" s="18"/>
      <c r="X936" s="18"/>
      <c r="Y936" s="18"/>
      <c r="Z936" s="18"/>
      <c r="AA936" s="18"/>
      <c r="AB936" s="18"/>
      <c r="AC936" s="18"/>
      <c r="AD936" s="18"/>
      <c r="AE936" s="18"/>
      <c r="AF936" s="18"/>
      <c r="AG936" s="18"/>
      <c r="AH936" s="18"/>
      <c r="AI936" s="18"/>
      <c r="AJ936" s="18"/>
      <c r="AK936" s="18"/>
      <c r="AL936" s="18"/>
      <c r="AM936" s="18"/>
      <c r="AN936" s="18"/>
      <c r="AO936" s="18"/>
      <c r="AP936" s="18"/>
      <c r="AQ936" s="18"/>
      <c r="AR936" s="18"/>
      <c r="AS936" s="18"/>
      <c r="AT936" s="18"/>
      <c r="AU936" s="18"/>
      <c r="AV936" s="18"/>
      <c r="AW936" s="18"/>
      <c r="AX936" s="18"/>
      <c r="AY936" s="18"/>
      <c r="AZ936" s="18"/>
      <c r="BA936" s="18"/>
      <c r="BB936" s="18"/>
      <c r="BC936" s="18"/>
      <c r="BD936" s="18"/>
      <c r="BE936" s="18"/>
      <c r="BF936" s="18"/>
      <c r="BG936" s="18"/>
      <c r="BH936" s="18"/>
      <c r="BI936" s="18"/>
      <c r="BJ936" s="18"/>
      <c r="BK936" s="18"/>
      <c r="BL936" s="18"/>
      <c r="BM936" s="18"/>
      <c r="BN936" s="18"/>
      <c r="BO936" s="18"/>
      <c r="BP936" s="18"/>
      <c r="BQ936" s="18"/>
      <c r="BR936" s="18"/>
      <c r="BS936" s="18"/>
      <c r="BT936" s="18"/>
      <c r="BU936" s="18"/>
      <c r="BV936" s="18"/>
      <c r="BW936" s="18"/>
      <c r="BX936" s="18"/>
      <c r="BY936" s="18"/>
      <c r="BZ936" s="18"/>
      <c r="CA936" s="18"/>
      <c r="CB936" s="18"/>
      <c r="CC936" s="18"/>
      <c r="CD936" s="18"/>
      <c r="CE936" s="18"/>
      <c r="CF936" s="18"/>
      <c r="CG936" s="18"/>
      <c r="CH936" s="18"/>
      <c r="CI936" s="18"/>
      <c r="CJ936" s="18"/>
      <c r="CK936" s="18"/>
      <c r="CL936" s="18"/>
      <c r="CM936" s="18"/>
      <c r="CN936" s="18"/>
      <c r="CO936" s="18"/>
      <c r="CP936" s="18"/>
      <c r="CQ936" s="18"/>
      <c r="CR936" s="18"/>
      <c r="CS936" s="18"/>
      <c r="CT936" s="18"/>
      <c r="CU936" s="18"/>
      <c r="CV936" s="18"/>
      <c r="CW936" s="18"/>
      <c r="CX936" s="18"/>
      <c r="CY936" s="18"/>
      <c r="CZ936" s="18"/>
      <c r="DA936" s="18"/>
      <c r="DB936" s="18"/>
      <c r="DC936" s="18"/>
      <c r="DD936" s="18"/>
      <c r="DE936" s="18"/>
      <c r="DF936" s="18"/>
      <c r="DG936" s="18"/>
      <c r="DH936" s="18"/>
      <c r="DI936" s="18"/>
      <c r="DJ936" s="18"/>
      <c r="DK936" s="18"/>
      <c r="DL936" s="18"/>
      <c r="DM936" s="18"/>
      <c r="DN936" s="18"/>
      <c r="DO936" s="18"/>
      <c r="DP936" s="18"/>
      <c r="DQ936" s="18"/>
      <c r="DR936" s="18"/>
      <c r="DS936" s="18"/>
      <c r="DT936" s="18"/>
      <c r="DU936" s="18"/>
      <c r="DV936" s="18"/>
      <c r="DW936" s="18"/>
      <c r="DX936" s="18"/>
      <c r="DY936" s="18"/>
      <c r="DZ936" s="18"/>
      <c r="EA936" s="18"/>
      <c r="EB936" s="18"/>
      <c r="EC936" s="18"/>
      <c r="ED936" s="18"/>
      <c r="EE936" s="18"/>
      <c r="EF936" s="18"/>
      <c r="EG936" s="18"/>
      <c r="EH936" s="18"/>
      <c r="EI936" s="18"/>
      <c r="EJ936" s="18"/>
      <c r="EK936" s="18"/>
      <c r="EL936" s="18"/>
      <c r="EM936" s="18"/>
      <c r="EN936" s="18"/>
      <c r="EO936" s="18"/>
      <c r="EP936" s="18"/>
      <c r="EQ936" s="18"/>
      <c r="ER936" s="18"/>
      <c r="ES936" s="18"/>
      <c r="ET936" s="18"/>
      <c r="EU936" s="18"/>
      <c r="EV936" s="18"/>
      <c r="EW936" s="18"/>
      <c r="EX936" s="18"/>
      <c r="EY936" s="18"/>
      <c r="EZ936" s="18"/>
      <c r="FA936" s="18"/>
      <c r="FB936" s="18"/>
      <c r="FC936" s="18"/>
      <c r="FD936" s="18"/>
      <c r="FE936" s="18"/>
      <c r="FF936" s="18"/>
      <c r="FG936" s="18"/>
      <c r="FH936" s="18"/>
      <c r="FI936" s="18"/>
      <c r="FJ936" s="18"/>
      <c r="FK936" s="18"/>
      <c r="FL936" s="18"/>
      <c r="FM936" s="18"/>
      <c r="FN936" s="18"/>
      <c r="FO936" s="18"/>
      <c r="FP936" s="18"/>
      <c r="FQ936" s="18"/>
      <c r="FR936" s="18"/>
      <c r="FS936" s="18"/>
      <c r="FT936" s="18"/>
      <c r="FU936" s="18"/>
      <c r="FV936" s="18"/>
      <c r="FW936" s="18"/>
      <c r="FX936" s="18"/>
      <c r="FY936" s="18"/>
      <c r="FZ936" s="18"/>
      <c r="GA936" s="18"/>
      <c r="GB936" s="18"/>
      <c r="GC936" s="18"/>
      <c r="GD936" s="18"/>
      <c r="GE936" s="18"/>
      <c r="GF936" s="18"/>
      <c r="GG936" s="18"/>
      <c r="GH936" s="18"/>
      <c r="GI936" s="18"/>
      <c r="GJ936" s="18"/>
      <c r="GK936" s="18"/>
      <c r="GL936" s="18"/>
      <c r="GM936" s="18"/>
      <c r="GN936" s="18"/>
      <c r="GO936" s="18"/>
      <c r="GP936" s="18"/>
      <c r="GQ936" s="18"/>
      <c r="GR936" s="18"/>
      <c r="GS936" s="18"/>
      <c r="GT936" s="18"/>
      <c r="GU936" s="18"/>
      <c r="GV936" s="18"/>
      <c r="GW936" s="18"/>
      <c r="GX936" s="18"/>
      <c r="GY936" s="18"/>
      <c r="GZ936" s="18"/>
      <c r="HA936" s="18"/>
      <c r="HB936" s="18"/>
      <c r="HC936" s="18"/>
      <c r="HD936" s="18"/>
      <c r="HE936" s="18"/>
      <c r="HF936" s="18"/>
      <c r="HG936" s="18"/>
      <c r="HH936" s="18"/>
      <c r="HI936" s="18"/>
      <c r="HJ936" s="18"/>
      <c r="HK936" s="18"/>
      <c r="HL936" s="18"/>
      <c r="HM936" s="18"/>
      <c r="HN936" s="18"/>
      <c r="HO936" s="18"/>
      <c r="HP936" s="18"/>
      <c r="HQ936" s="18"/>
      <c r="HR936" s="18"/>
      <c r="HS936" s="18"/>
      <c r="HT936" s="18"/>
      <c r="HU936" s="18"/>
      <c r="HV936" s="18"/>
      <c r="HW936" s="18"/>
      <c r="HX936" s="18"/>
      <c r="HY936" s="18"/>
    </row>
    <row r="937" spans="1:233" s="18" customFormat="1" x14ac:dyDescent="0.2">
      <c r="A937" s="468" t="s">
        <v>1711</v>
      </c>
      <c r="B937" s="468"/>
      <c r="C937" s="468"/>
      <c r="D937" s="468"/>
      <c r="E937" s="468"/>
      <c r="F937" s="468"/>
      <c r="G937" s="468"/>
      <c r="H937" s="468"/>
    </row>
    <row r="938" spans="1:233" s="18" customFormat="1" ht="51" x14ac:dyDescent="0.2">
      <c r="A938" s="98"/>
      <c r="B938" s="386" t="s">
        <v>1712</v>
      </c>
      <c r="C938" s="205">
        <v>20661</v>
      </c>
      <c r="D938" s="217" t="s">
        <v>1713</v>
      </c>
      <c r="E938" s="47">
        <v>36</v>
      </c>
      <c r="F938" s="205">
        <v>40283</v>
      </c>
      <c r="G938" s="218" t="s">
        <v>2939</v>
      </c>
      <c r="H938" s="98">
        <v>16</v>
      </c>
    </row>
    <row r="939" spans="1:233" s="18" customFormat="1" ht="67.5" customHeight="1" x14ac:dyDescent="0.2">
      <c r="A939" s="98"/>
      <c r="B939" s="163" t="s">
        <v>1714</v>
      </c>
      <c r="C939" s="162">
        <v>28475</v>
      </c>
      <c r="D939" s="98" t="s">
        <v>3310</v>
      </c>
      <c r="E939" s="164">
        <v>16</v>
      </c>
      <c r="F939" s="162">
        <v>40283</v>
      </c>
      <c r="G939" s="163" t="s">
        <v>3309</v>
      </c>
      <c r="H939" s="98">
        <v>16</v>
      </c>
    </row>
    <row r="940" spans="1:233" s="18" customFormat="1" ht="38.25" x14ac:dyDescent="0.2">
      <c r="A940" s="98"/>
      <c r="B940" s="98" t="s">
        <v>1715</v>
      </c>
      <c r="C940" s="99">
        <v>30894</v>
      </c>
      <c r="D940" s="98" t="s">
        <v>1716</v>
      </c>
      <c r="E940" s="100">
        <v>12</v>
      </c>
      <c r="F940" s="99">
        <v>40283</v>
      </c>
      <c r="G940" s="218" t="s">
        <v>2940</v>
      </c>
      <c r="H940" s="98">
        <v>16</v>
      </c>
    </row>
    <row r="941" spans="1:233" s="18" customFormat="1" ht="51" x14ac:dyDescent="0.2">
      <c r="A941" s="98"/>
      <c r="B941" s="386" t="s">
        <v>1717</v>
      </c>
      <c r="C941" s="205">
        <v>28050</v>
      </c>
      <c r="D941" s="217" t="s">
        <v>1718</v>
      </c>
      <c r="E941" s="47">
        <v>17</v>
      </c>
      <c r="F941" s="205">
        <v>40283</v>
      </c>
      <c r="G941" s="218" t="s">
        <v>2942</v>
      </c>
      <c r="H941" s="98">
        <v>16</v>
      </c>
    </row>
    <row r="942" spans="1:233" s="18" customFormat="1" ht="38.25" x14ac:dyDescent="0.2">
      <c r="A942" s="98"/>
      <c r="B942" s="98" t="s">
        <v>1719</v>
      </c>
      <c r="C942" s="99">
        <v>31665</v>
      </c>
      <c r="D942" s="98" t="s">
        <v>1697</v>
      </c>
      <c r="E942" s="350">
        <v>11</v>
      </c>
      <c r="F942" s="99">
        <v>40283</v>
      </c>
      <c r="G942" s="98" t="s">
        <v>3308</v>
      </c>
      <c r="H942" s="98">
        <v>16</v>
      </c>
    </row>
    <row r="943" spans="1:233" s="18" customFormat="1" ht="38.25" x14ac:dyDescent="0.2">
      <c r="A943" s="98"/>
      <c r="B943" s="382" t="s">
        <v>1720</v>
      </c>
      <c r="C943" s="16">
        <v>30324</v>
      </c>
      <c r="D943" s="219" t="s">
        <v>1721</v>
      </c>
      <c r="E943" s="45">
        <v>11</v>
      </c>
      <c r="F943" s="16">
        <v>40497</v>
      </c>
      <c r="G943" s="218" t="s">
        <v>2941</v>
      </c>
      <c r="H943" s="98">
        <v>16</v>
      </c>
    </row>
    <row r="944" spans="1:233" s="18" customFormat="1" ht="51" x14ac:dyDescent="0.2">
      <c r="A944" s="98"/>
      <c r="B944" s="163" t="s">
        <v>1722</v>
      </c>
      <c r="C944" s="162">
        <v>31367</v>
      </c>
      <c r="D944" s="98" t="s">
        <v>1721</v>
      </c>
      <c r="E944" s="164">
        <v>12</v>
      </c>
      <c r="F944" s="162"/>
      <c r="G944" s="163" t="s">
        <v>3311</v>
      </c>
      <c r="H944" s="98">
        <v>16</v>
      </c>
    </row>
    <row r="945" spans="1:8" s="77" customFormat="1" ht="25.5" x14ac:dyDescent="0.2">
      <c r="A945" s="326"/>
      <c r="B945" s="365" t="s">
        <v>3290</v>
      </c>
      <c r="C945" s="6">
        <v>30688</v>
      </c>
      <c r="D945" s="326" t="s">
        <v>3289</v>
      </c>
      <c r="E945" s="350">
        <v>8</v>
      </c>
      <c r="F945" s="6"/>
      <c r="G945" s="84" t="s">
        <v>3288</v>
      </c>
      <c r="H945" s="98">
        <v>16</v>
      </c>
    </row>
    <row r="946" spans="1:8" s="77" customFormat="1" ht="25.5" x14ac:dyDescent="0.2">
      <c r="A946" s="326"/>
      <c r="B946" s="365" t="s">
        <v>3287</v>
      </c>
      <c r="C946" s="6">
        <v>28934</v>
      </c>
      <c r="D946" s="326" t="s">
        <v>3286</v>
      </c>
      <c r="E946" s="350">
        <v>17</v>
      </c>
      <c r="F946" s="6">
        <v>40283</v>
      </c>
      <c r="G946" s="84" t="s">
        <v>3285</v>
      </c>
      <c r="H946" s="98">
        <v>16</v>
      </c>
    </row>
    <row r="947" spans="1:8" s="77" customFormat="1" ht="42" customHeight="1" x14ac:dyDescent="0.2">
      <c r="A947" s="365"/>
      <c r="B947" s="365" t="s">
        <v>3411</v>
      </c>
      <c r="C947" s="6">
        <v>33565</v>
      </c>
      <c r="D947" s="365" t="s">
        <v>3412</v>
      </c>
      <c r="E947" s="365">
        <v>1</v>
      </c>
      <c r="F947" s="6">
        <v>42705</v>
      </c>
      <c r="G947" s="84" t="s">
        <v>3413</v>
      </c>
      <c r="H947" s="98">
        <v>16</v>
      </c>
    </row>
    <row r="948" spans="1:8" s="18" customFormat="1" x14ac:dyDescent="0.2">
      <c r="A948" s="468" t="s">
        <v>1723</v>
      </c>
      <c r="B948" s="468"/>
      <c r="C948" s="468"/>
      <c r="D948" s="468"/>
      <c r="E948" s="468"/>
      <c r="F948" s="468"/>
      <c r="G948" s="468"/>
      <c r="H948" s="468"/>
    </row>
    <row r="949" spans="1:8" s="18" customFormat="1" ht="38.25" x14ac:dyDescent="0.2">
      <c r="A949" s="97"/>
      <c r="B949" s="101" t="s">
        <v>1725</v>
      </c>
      <c r="C949" s="102">
        <v>27986</v>
      </c>
      <c r="D949" s="101" t="s">
        <v>1726</v>
      </c>
      <c r="E949" s="103">
        <v>17</v>
      </c>
      <c r="F949" s="102">
        <v>40261</v>
      </c>
      <c r="G949" s="101" t="s">
        <v>3084</v>
      </c>
      <c r="H949" s="98">
        <v>16</v>
      </c>
    </row>
    <row r="950" spans="1:8" s="18" customFormat="1" ht="25.5" x14ac:dyDescent="0.2">
      <c r="A950" s="97"/>
      <c r="B950" s="160" t="s">
        <v>1727</v>
      </c>
      <c r="C950" s="159">
        <v>25115</v>
      </c>
      <c r="D950" s="160" t="s">
        <v>1728</v>
      </c>
      <c r="E950" s="161">
        <v>26</v>
      </c>
      <c r="F950" s="159">
        <v>40261</v>
      </c>
      <c r="G950" s="160" t="s">
        <v>1729</v>
      </c>
      <c r="H950" s="98">
        <v>16</v>
      </c>
    </row>
    <row r="951" spans="1:8" s="18" customFormat="1" ht="25.5" x14ac:dyDescent="0.2">
      <c r="A951" s="97"/>
      <c r="B951" s="98" t="s">
        <v>1730</v>
      </c>
      <c r="C951" s="99">
        <v>24386</v>
      </c>
      <c r="D951" s="98" t="s">
        <v>1731</v>
      </c>
      <c r="E951" s="365">
        <v>25</v>
      </c>
      <c r="F951" s="99">
        <v>40261</v>
      </c>
      <c r="G951" s="98" t="s">
        <v>3480</v>
      </c>
      <c r="H951" s="98">
        <v>16</v>
      </c>
    </row>
    <row r="952" spans="1:8" s="18" customFormat="1" ht="25.5" x14ac:dyDescent="0.2">
      <c r="A952" s="97"/>
      <c r="B952" s="163" t="s">
        <v>1732</v>
      </c>
      <c r="C952" s="162">
        <v>28862</v>
      </c>
      <c r="D952" s="163" t="s">
        <v>1733</v>
      </c>
      <c r="E952" s="164">
        <v>12</v>
      </c>
      <c r="F952" s="162">
        <v>41365</v>
      </c>
      <c r="G952" s="163" t="s">
        <v>1734</v>
      </c>
      <c r="H952" s="98">
        <v>16</v>
      </c>
    </row>
    <row r="953" spans="1:8" s="18" customFormat="1" ht="25.5" x14ac:dyDescent="0.2">
      <c r="A953" s="97"/>
      <c r="B953" s="160" t="s">
        <v>1735</v>
      </c>
      <c r="C953" s="159">
        <v>30146</v>
      </c>
      <c r="D953" s="160" t="s">
        <v>1736</v>
      </c>
      <c r="E953" s="161">
        <v>12</v>
      </c>
      <c r="F953" s="159">
        <v>40261</v>
      </c>
      <c r="G953" s="160" t="s">
        <v>1737</v>
      </c>
      <c r="H953" s="98">
        <v>16</v>
      </c>
    </row>
    <row r="954" spans="1:8" s="18" customFormat="1" ht="38.25" x14ac:dyDescent="0.2">
      <c r="A954" s="97"/>
      <c r="B954" s="84" t="s">
        <v>1738</v>
      </c>
      <c r="C954" s="94">
        <v>29015</v>
      </c>
      <c r="D954" s="84" t="s">
        <v>1739</v>
      </c>
      <c r="E954" s="84">
        <v>15</v>
      </c>
      <c r="F954" s="94">
        <v>40261</v>
      </c>
      <c r="G954" s="84" t="s">
        <v>1740</v>
      </c>
      <c r="H954" s="98">
        <v>16</v>
      </c>
    </row>
    <row r="955" spans="1:8" s="77" customFormat="1" ht="25.5" x14ac:dyDescent="0.2">
      <c r="A955" s="258"/>
      <c r="B955" s="365" t="s">
        <v>3077</v>
      </c>
      <c r="C955" s="6">
        <v>32389</v>
      </c>
      <c r="D955" s="258" t="s">
        <v>3076</v>
      </c>
      <c r="E955" s="350">
        <v>1</v>
      </c>
      <c r="F955" s="6">
        <v>42430</v>
      </c>
      <c r="G955" s="84" t="s">
        <v>1724</v>
      </c>
      <c r="H955" s="258">
        <v>16</v>
      </c>
    </row>
    <row r="956" spans="1:8" s="18" customFormat="1" x14ac:dyDescent="0.2">
      <c r="A956" s="468" t="s">
        <v>3482</v>
      </c>
      <c r="B956" s="468"/>
      <c r="C956" s="468"/>
      <c r="D956" s="468"/>
      <c r="E956" s="468"/>
      <c r="F956" s="468"/>
      <c r="G956" s="468"/>
      <c r="H956" s="468"/>
    </row>
    <row r="957" spans="1:8" s="18" customFormat="1" ht="38.25" x14ac:dyDescent="0.2">
      <c r="A957" s="97"/>
      <c r="B957" s="98" t="s">
        <v>1741</v>
      </c>
      <c r="C957" s="99">
        <v>31285</v>
      </c>
      <c r="D957" s="98" t="s">
        <v>1742</v>
      </c>
      <c r="E957" s="365">
        <v>7</v>
      </c>
      <c r="F957" s="99">
        <v>40927</v>
      </c>
      <c r="G957" s="98" t="s">
        <v>3481</v>
      </c>
      <c r="H957" s="98">
        <v>16</v>
      </c>
    </row>
    <row r="958" spans="1:8" s="18" customFormat="1" x14ac:dyDescent="0.2">
      <c r="A958" s="468" t="s">
        <v>1743</v>
      </c>
      <c r="B958" s="468"/>
      <c r="C958" s="468"/>
      <c r="D958" s="468"/>
      <c r="E958" s="468"/>
      <c r="F958" s="468"/>
      <c r="G958" s="468"/>
      <c r="H958" s="468"/>
    </row>
    <row r="959" spans="1:8" s="18" customFormat="1" ht="38.25" x14ac:dyDescent="0.2">
      <c r="A959" s="98"/>
      <c r="B959" s="373" t="s">
        <v>1744</v>
      </c>
      <c r="C959" s="52">
        <v>26616</v>
      </c>
      <c r="D959" s="224" t="s">
        <v>1745</v>
      </c>
      <c r="E959" s="361">
        <v>18</v>
      </c>
      <c r="F959" s="52">
        <v>40263</v>
      </c>
      <c r="G959" s="84" t="s">
        <v>2943</v>
      </c>
      <c r="H959" s="98">
        <v>16</v>
      </c>
    </row>
    <row r="960" spans="1:8" s="18" customFormat="1" ht="38.25" x14ac:dyDescent="0.2">
      <c r="A960" s="98"/>
      <c r="B960" s="373" t="s">
        <v>1746</v>
      </c>
      <c r="C960" s="52">
        <v>28085</v>
      </c>
      <c r="D960" s="263" t="s">
        <v>1747</v>
      </c>
      <c r="E960" s="361">
        <v>14</v>
      </c>
      <c r="F960" s="52">
        <v>40263</v>
      </c>
      <c r="G960" s="84" t="s">
        <v>3086</v>
      </c>
      <c r="H960" s="98">
        <v>16</v>
      </c>
    </row>
    <row r="961" spans="1:233" s="227" customFormat="1" ht="38.25" customHeight="1" x14ac:dyDescent="0.2">
      <c r="A961" s="261"/>
      <c r="B961" s="365" t="s">
        <v>3083</v>
      </c>
      <c r="C961" s="6">
        <v>28206</v>
      </c>
      <c r="D961" s="258" t="s">
        <v>3082</v>
      </c>
      <c r="E961" s="350">
        <v>16</v>
      </c>
      <c r="F961" s="6">
        <v>40263</v>
      </c>
      <c r="G961" s="84" t="s">
        <v>3081</v>
      </c>
      <c r="H961" s="258">
        <v>16</v>
      </c>
    </row>
    <row r="962" spans="1:233" s="18" customFormat="1" x14ac:dyDescent="0.2">
      <c r="A962" s="468" t="s">
        <v>1748</v>
      </c>
      <c r="B962" s="468"/>
      <c r="C962" s="468"/>
      <c r="D962" s="468"/>
      <c r="E962" s="468"/>
      <c r="F962" s="468"/>
      <c r="G962" s="468"/>
      <c r="H962" s="468"/>
    </row>
    <row r="963" spans="1:233" s="18" customFormat="1" ht="24.75" customHeight="1" x14ac:dyDescent="0.2">
      <c r="A963" s="97"/>
      <c r="B963" s="101" t="s">
        <v>1749</v>
      </c>
      <c r="C963" s="102">
        <v>29065</v>
      </c>
      <c r="D963" s="101" t="s">
        <v>1750</v>
      </c>
      <c r="E963" s="103">
        <v>4</v>
      </c>
      <c r="F963" s="102">
        <v>41565</v>
      </c>
      <c r="G963" s="263" t="s">
        <v>3085</v>
      </c>
      <c r="H963" s="98">
        <v>16</v>
      </c>
    </row>
    <row r="964" spans="1:233" s="120" customFormat="1" ht="27.75" customHeight="1" x14ac:dyDescent="0.2">
      <c r="A964" s="43"/>
      <c r="B964" s="382" t="s">
        <v>1751</v>
      </c>
      <c r="C964" s="16">
        <v>27963</v>
      </c>
      <c r="D964" s="15" t="s">
        <v>1752</v>
      </c>
      <c r="E964" s="353">
        <v>12</v>
      </c>
      <c r="F964" s="16">
        <v>41927</v>
      </c>
      <c r="G964" s="84" t="s">
        <v>2770</v>
      </c>
      <c r="H964" s="98">
        <v>16</v>
      </c>
      <c r="I964" s="55"/>
      <c r="J964" s="55"/>
      <c r="K964" s="55"/>
      <c r="L964" s="55"/>
      <c r="M964" s="55"/>
      <c r="N964" s="55"/>
      <c r="O964" s="55"/>
      <c r="P964" s="55"/>
      <c r="Q964" s="55"/>
      <c r="R964" s="55"/>
      <c r="S964" s="55"/>
      <c r="T964" s="55"/>
      <c r="U964" s="55"/>
      <c r="V964" s="55"/>
      <c r="W964" s="55"/>
      <c r="X964" s="55"/>
      <c r="Y964" s="55"/>
      <c r="Z964" s="55"/>
      <c r="AA964" s="55"/>
      <c r="AB964" s="55"/>
      <c r="AC964" s="55"/>
      <c r="AD964" s="55"/>
      <c r="AE964" s="55"/>
      <c r="AF964" s="55"/>
      <c r="AG964" s="55"/>
      <c r="AH964" s="55"/>
      <c r="AI964" s="55"/>
      <c r="AJ964" s="55"/>
      <c r="AK964" s="55"/>
      <c r="AL964" s="55"/>
      <c r="AM964" s="55"/>
      <c r="AN964" s="55"/>
      <c r="AO964" s="55"/>
      <c r="AP964" s="55"/>
      <c r="AQ964" s="55"/>
      <c r="AR964" s="55"/>
      <c r="AS964" s="55"/>
      <c r="AT964" s="55"/>
      <c r="AU964" s="55"/>
      <c r="AV964" s="55"/>
      <c r="AW964" s="55"/>
      <c r="AX964" s="55"/>
      <c r="AY964" s="55"/>
      <c r="AZ964" s="55"/>
      <c r="BA964" s="55"/>
      <c r="BB964" s="55"/>
      <c r="BC964" s="55"/>
      <c r="BD964" s="55"/>
      <c r="BE964" s="55"/>
      <c r="BF964" s="55"/>
      <c r="BG964" s="55"/>
      <c r="BH964" s="55"/>
      <c r="BI964" s="55"/>
      <c r="BJ964" s="55"/>
      <c r="BK964" s="55"/>
      <c r="BL964" s="55"/>
      <c r="BM964" s="55"/>
      <c r="BN964" s="55"/>
      <c r="BO964" s="55"/>
      <c r="BP964" s="55"/>
      <c r="BQ964" s="55"/>
      <c r="BR964" s="55"/>
      <c r="BS964" s="55"/>
      <c r="BT964" s="55"/>
      <c r="BU964" s="55"/>
      <c r="BV964" s="55"/>
      <c r="BW964" s="55"/>
      <c r="BX964" s="55"/>
      <c r="BY964" s="55"/>
      <c r="BZ964" s="55"/>
      <c r="CA964" s="55"/>
      <c r="CB964" s="55"/>
      <c r="CC964" s="55"/>
      <c r="CD964" s="55"/>
      <c r="CE964" s="55"/>
      <c r="CF964" s="55"/>
      <c r="CG964" s="55"/>
      <c r="CH964" s="55"/>
      <c r="CI964" s="55"/>
      <c r="CJ964" s="55"/>
      <c r="CK964" s="55"/>
      <c r="CL964" s="55"/>
      <c r="CM964" s="55"/>
      <c r="CN964" s="55"/>
      <c r="CO964" s="55"/>
      <c r="CP964" s="55"/>
      <c r="CQ964" s="55"/>
      <c r="CR964" s="55"/>
      <c r="CS964" s="55"/>
      <c r="CT964" s="55"/>
      <c r="CU964" s="55"/>
      <c r="CV964" s="55"/>
      <c r="CW964" s="55"/>
      <c r="CX964" s="55"/>
      <c r="CY964" s="55"/>
      <c r="CZ964" s="55"/>
      <c r="DA964" s="55"/>
      <c r="DB964" s="55"/>
      <c r="DC964" s="55"/>
      <c r="DD964" s="55"/>
      <c r="DE964" s="55"/>
      <c r="DF964" s="55"/>
      <c r="DG964" s="55"/>
      <c r="DH964" s="55"/>
      <c r="DI964" s="55"/>
      <c r="DJ964" s="55"/>
      <c r="DK964" s="55"/>
      <c r="DL964" s="55"/>
      <c r="DM964" s="55"/>
      <c r="DN964" s="55"/>
      <c r="DO964" s="55"/>
      <c r="DP964" s="55"/>
      <c r="DQ964" s="55"/>
      <c r="DR964" s="55"/>
      <c r="DS964" s="55"/>
      <c r="DT964" s="55"/>
      <c r="DU964" s="55"/>
      <c r="DV964" s="55"/>
      <c r="DW964" s="55"/>
      <c r="DX964" s="55"/>
      <c r="DY964" s="55"/>
      <c r="DZ964" s="55"/>
      <c r="EA964" s="55"/>
      <c r="EB964" s="55"/>
      <c r="EC964" s="55"/>
      <c r="ED964" s="55"/>
      <c r="EE964" s="55"/>
      <c r="EF964" s="55"/>
      <c r="EG964" s="55"/>
      <c r="EH964" s="55"/>
      <c r="EI964" s="55"/>
      <c r="EJ964" s="55"/>
      <c r="EK964" s="55"/>
      <c r="EL964" s="55"/>
      <c r="EM964" s="55"/>
      <c r="EN964" s="55"/>
      <c r="EO964" s="55"/>
      <c r="EP964" s="55"/>
      <c r="EQ964" s="55"/>
      <c r="ER964" s="55"/>
      <c r="ES964" s="55"/>
      <c r="ET964" s="55"/>
      <c r="EU964" s="55"/>
      <c r="EV964" s="55"/>
      <c r="EW964" s="55"/>
      <c r="EX964" s="55"/>
      <c r="EY964" s="55"/>
      <c r="EZ964" s="55"/>
      <c r="FA964" s="55"/>
      <c r="FB964" s="55"/>
      <c r="FC964" s="55"/>
      <c r="FD964" s="55"/>
      <c r="FE964" s="55"/>
      <c r="FF964" s="55"/>
      <c r="FG964" s="55"/>
      <c r="FH964" s="55"/>
      <c r="FI964" s="55"/>
      <c r="FJ964" s="55"/>
      <c r="FK964" s="55"/>
      <c r="FL964" s="55"/>
      <c r="FM964" s="55"/>
      <c r="FN964" s="55"/>
      <c r="FO964" s="55"/>
      <c r="FP964" s="55"/>
      <c r="FQ964" s="55"/>
      <c r="FR964" s="55"/>
      <c r="FS964" s="55"/>
      <c r="FT964" s="55"/>
      <c r="FU964" s="55"/>
      <c r="FV964" s="55"/>
      <c r="FW964" s="55"/>
      <c r="FX964" s="55"/>
      <c r="FY964" s="55"/>
      <c r="FZ964" s="55"/>
      <c r="GA964" s="55"/>
      <c r="GB964" s="55"/>
      <c r="GC964" s="55"/>
      <c r="GD964" s="55"/>
      <c r="GE964" s="55"/>
      <c r="GF964" s="55"/>
      <c r="GG964" s="55"/>
      <c r="GH964" s="55"/>
      <c r="GI964" s="55"/>
      <c r="GJ964" s="55"/>
      <c r="GK964" s="55"/>
      <c r="GL964" s="55"/>
      <c r="GM964" s="55"/>
      <c r="GN964" s="55"/>
      <c r="GO964" s="55"/>
      <c r="GP964" s="55"/>
      <c r="GQ964" s="55"/>
      <c r="GR964" s="55"/>
      <c r="GS964" s="55"/>
      <c r="GT964" s="55"/>
      <c r="GU964" s="55"/>
      <c r="GV964" s="55"/>
      <c r="GW964" s="55"/>
      <c r="GX964" s="55"/>
      <c r="GY964" s="55"/>
      <c r="GZ964" s="55"/>
      <c r="HA964" s="55"/>
      <c r="HB964" s="55"/>
      <c r="HC964" s="55"/>
      <c r="HD964" s="55"/>
      <c r="HE964" s="55"/>
      <c r="HF964" s="55"/>
      <c r="HG964" s="55"/>
      <c r="HH964" s="55"/>
      <c r="HI964" s="55"/>
      <c r="HJ964" s="55"/>
      <c r="HK964" s="55"/>
      <c r="HL964" s="55"/>
      <c r="HM964" s="55"/>
      <c r="HN964" s="55"/>
      <c r="HO964" s="55"/>
      <c r="HP964" s="55"/>
      <c r="HQ964" s="55"/>
      <c r="HR964" s="55"/>
      <c r="HS964" s="55"/>
      <c r="HT964" s="55"/>
      <c r="HU964" s="55"/>
      <c r="HV964" s="55"/>
      <c r="HW964" s="55"/>
      <c r="HX964" s="55"/>
      <c r="HY964" s="55"/>
    </row>
    <row r="965" spans="1:233" s="77" customFormat="1" ht="40.5" customHeight="1" x14ac:dyDescent="0.2">
      <c r="A965" s="258"/>
      <c r="B965" s="365" t="s">
        <v>3080</v>
      </c>
      <c r="C965" s="6">
        <v>34227</v>
      </c>
      <c r="D965" s="258" t="s">
        <v>3079</v>
      </c>
      <c r="E965" s="350">
        <v>1</v>
      </c>
      <c r="F965" s="6">
        <v>42363</v>
      </c>
      <c r="G965" s="84" t="s">
        <v>3078</v>
      </c>
      <c r="H965" s="258">
        <v>16</v>
      </c>
    </row>
    <row r="966" spans="1:233" s="18" customFormat="1" ht="30.75" customHeight="1" x14ac:dyDescent="0.2">
      <c r="A966" s="434" t="s">
        <v>3291</v>
      </c>
      <c r="B966" s="434"/>
      <c r="C966" s="434"/>
      <c r="D966" s="434"/>
      <c r="E966" s="434"/>
      <c r="F966" s="434"/>
      <c r="G966" s="434"/>
      <c r="H966" s="434"/>
    </row>
    <row r="967" spans="1:233" s="18" customFormat="1" x14ac:dyDescent="0.2">
      <c r="A967" s="470" t="s">
        <v>1753</v>
      </c>
      <c r="B967" s="470"/>
      <c r="C967" s="470"/>
      <c r="D967" s="470"/>
      <c r="E967" s="470"/>
      <c r="F967" s="470"/>
      <c r="G967" s="470"/>
      <c r="H967" s="470"/>
      <c r="I967" s="75"/>
      <c r="J967" s="75"/>
      <c r="K967" s="75"/>
      <c r="L967" s="75"/>
      <c r="M967" s="75"/>
      <c r="N967" s="75"/>
      <c r="O967" s="75"/>
      <c r="P967" s="75"/>
      <c r="Q967" s="75"/>
      <c r="R967" s="75"/>
      <c r="S967" s="75"/>
      <c r="T967" s="75"/>
      <c r="U967" s="75"/>
      <c r="V967" s="75"/>
      <c r="W967" s="75"/>
      <c r="X967" s="75"/>
      <c r="Y967" s="75"/>
      <c r="Z967" s="75"/>
      <c r="AA967" s="75"/>
      <c r="AB967" s="75"/>
      <c r="AC967" s="75"/>
      <c r="AD967" s="75"/>
      <c r="AE967" s="75"/>
      <c r="AF967" s="75"/>
      <c r="AG967" s="75"/>
      <c r="AH967" s="75"/>
      <c r="AI967" s="75"/>
      <c r="AJ967" s="75"/>
      <c r="AK967" s="75"/>
      <c r="AL967" s="75"/>
      <c r="AM967" s="75"/>
      <c r="AN967" s="75"/>
      <c r="AO967" s="75"/>
      <c r="AP967" s="75"/>
      <c r="AQ967" s="75"/>
      <c r="AR967" s="75"/>
      <c r="AS967" s="75"/>
      <c r="AT967" s="75"/>
      <c r="AU967" s="75"/>
      <c r="AV967" s="75"/>
      <c r="AW967" s="75"/>
      <c r="AX967" s="75"/>
      <c r="AY967" s="75"/>
      <c r="AZ967" s="75"/>
      <c r="BA967" s="75"/>
      <c r="BB967" s="75"/>
      <c r="BC967" s="75"/>
      <c r="BD967" s="75"/>
      <c r="BE967" s="75"/>
      <c r="BF967" s="75"/>
      <c r="BG967" s="75"/>
      <c r="BH967" s="75"/>
      <c r="BI967" s="75"/>
      <c r="BJ967" s="75"/>
      <c r="BK967" s="75"/>
      <c r="BL967" s="75"/>
      <c r="BM967" s="75"/>
      <c r="BN967" s="75"/>
      <c r="BO967" s="75"/>
      <c r="BP967" s="75"/>
      <c r="BQ967" s="75"/>
      <c r="BR967" s="75"/>
      <c r="BS967" s="75"/>
      <c r="BT967" s="75"/>
      <c r="BU967" s="75"/>
      <c r="BV967" s="75"/>
      <c r="BW967" s="75"/>
      <c r="BX967" s="75"/>
      <c r="BY967" s="75"/>
      <c r="BZ967" s="75"/>
      <c r="CA967" s="75"/>
      <c r="CB967" s="75"/>
      <c r="CC967" s="75"/>
      <c r="CD967" s="75"/>
      <c r="CE967" s="75"/>
      <c r="CF967" s="75"/>
      <c r="CG967" s="75"/>
      <c r="CH967" s="75"/>
      <c r="CI967" s="75"/>
      <c r="CJ967" s="75"/>
      <c r="CK967" s="75"/>
      <c r="CL967" s="75"/>
      <c r="CM967" s="75"/>
      <c r="CN967" s="75"/>
      <c r="CO967" s="75"/>
      <c r="CP967" s="75"/>
      <c r="CQ967" s="75"/>
      <c r="CR967" s="75"/>
      <c r="CS967" s="75"/>
      <c r="CT967" s="75"/>
      <c r="CU967" s="75"/>
      <c r="CV967" s="75"/>
      <c r="CW967" s="75"/>
      <c r="CX967" s="75"/>
      <c r="CY967" s="75"/>
      <c r="CZ967" s="75"/>
      <c r="DA967" s="75"/>
      <c r="DB967" s="75"/>
      <c r="DC967" s="75"/>
      <c r="DD967" s="75"/>
      <c r="DE967" s="75"/>
      <c r="DF967" s="75"/>
      <c r="DG967" s="75"/>
      <c r="DH967" s="75"/>
      <c r="DI967" s="75"/>
      <c r="DJ967" s="75"/>
      <c r="DK967" s="75"/>
      <c r="DL967" s="75"/>
      <c r="DM967" s="75"/>
      <c r="DN967" s="75"/>
      <c r="DO967" s="75"/>
      <c r="DP967" s="75"/>
      <c r="DQ967" s="75"/>
      <c r="DR967" s="75"/>
      <c r="DS967" s="75"/>
      <c r="DT967" s="75"/>
      <c r="DU967" s="75"/>
      <c r="DV967" s="75"/>
      <c r="DW967" s="75"/>
      <c r="DX967" s="75"/>
      <c r="DY967" s="75"/>
      <c r="DZ967" s="75"/>
      <c r="EA967" s="75"/>
      <c r="EB967" s="75"/>
      <c r="EC967" s="75"/>
      <c r="ED967" s="75"/>
      <c r="EE967" s="75"/>
      <c r="EF967" s="75"/>
      <c r="EG967" s="75"/>
      <c r="EH967" s="75"/>
      <c r="EI967" s="75"/>
      <c r="EJ967" s="75"/>
      <c r="EK967" s="75"/>
      <c r="EL967" s="75"/>
      <c r="EM967" s="75"/>
      <c r="EN967" s="75"/>
      <c r="EO967" s="75"/>
      <c r="EP967" s="75"/>
      <c r="EQ967" s="75"/>
      <c r="ER967" s="75"/>
      <c r="ES967" s="75"/>
      <c r="ET967" s="75"/>
      <c r="EU967" s="75"/>
      <c r="EV967" s="75"/>
      <c r="EW967" s="75"/>
      <c r="EX967" s="75"/>
      <c r="EY967" s="75"/>
      <c r="EZ967" s="75"/>
      <c r="FA967" s="75"/>
      <c r="FB967" s="75"/>
      <c r="FC967" s="75"/>
      <c r="FD967" s="75"/>
      <c r="FE967" s="75"/>
      <c r="FF967" s="75"/>
      <c r="FG967" s="75"/>
      <c r="FH967" s="75"/>
      <c r="FI967" s="75"/>
      <c r="FJ967" s="75"/>
      <c r="FK967" s="75"/>
      <c r="FL967" s="75"/>
      <c r="FM967" s="75"/>
      <c r="FN967" s="75"/>
      <c r="FO967" s="75"/>
      <c r="FP967" s="75"/>
      <c r="FQ967" s="75"/>
      <c r="FR967" s="75"/>
      <c r="FS967" s="75"/>
      <c r="FT967" s="75"/>
      <c r="FU967" s="75"/>
      <c r="FV967" s="75"/>
      <c r="FW967" s="75"/>
      <c r="FX967" s="75"/>
      <c r="FY967" s="75"/>
      <c r="FZ967" s="75"/>
      <c r="GA967" s="75"/>
      <c r="GB967" s="75"/>
      <c r="GC967" s="75"/>
      <c r="GD967" s="75"/>
      <c r="GE967" s="75"/>
      <c r="GF967" s="75"/>
      <c r="GG967" s="75"/>
      <c r="GH967" s="75"/>
      <c r="GI967" s="75"/>
      <c r="GJ967" s="75"/>
      <c r="GK967" s="75"/>
      <c r="GL967" s="75"/>
      <c r="GM967" s="75"/>
      <c r="GN967" s="75"/>
      <c r="GO967" s="75"/>
      <c r="GP967" s="75"/>
      <c r="GQ967" s="75"/>
      <c r="GR967" s="75"/>
      <c r="GS967" s="75"/>
      <c r="GT967" s="75"/>
      <c r="GU967" s="75"/>
      <c r="GV967" s="75"/>
      <c r="GW967" s="75"/>
      <c r="GX967" s="75"/>
      <c r="GY967" s="75"/>
      <c r="GZ967" s="75"/>
      <c r="HA967" s="75"/>
      <c r="HB967" s="75"/>
      <c r="HC967" s="75"/>
      <c r="HD967" s="75"/>
      <c r="HE967" s="75"/>
      <c r="HF967" s="75"/>
      <c r="HG967" s="75"/>
      <c r="HH967" s="75"/>
      <c r="HI967" s="75"/>
      <c r="HJ967" s="75"/>
      <c r="HK967" s="75"/>
      <c r="HL967" s="75"/>
      <c r="HM967" s="75"/>
      <c r="HN967" s="75"/>
      <c r="HO967" s="75"/>
      <c r="HP967" s="75"/>
      <c r="HQ967" s="75"/>
      <c r="HR967" s="75"/>
      <c r="HS967" s="75"/>
      <c r="HT967" s="75"/>
      <c r="HU967" s="75"/>
      <c r="HV967" s="75"/>
      <c r="HW967" s="75"/>
      <c r="HX967" s="75"/>
      <c r="HY967" s="75"/>
    </row>
    <row r="968" spans="1:233" s="18" customFormat="1" x14ac:dyDescent="0.2">
      <c r="A968" s="471" t="s">
        <v>1754</v>
      </c>
      <c r="B968" s="471"/>
      <c r="C968" s="471"/>
      <c r="D968" s="471"/>
      <c r="E968" s="471"/>
      <c r="F968" s="471"/>
      <c r="G968" s="471"/>
      <c r="H968" s="471"/>
      <c r="I968" s="75"/>
      <c r="J968" s="75"/>
      <c r="K968" s="75"/>
      <c r="L968" s="75"/>
      <c r="M968" s="75"/>
      <c r="N968" s="75"/>
      <c r="O968" s="75"/>
      <c r="P968" s="75"/>
      <c r="Q968" s="75"/>
      <c r="R968" s="75"/>
      <c r="S968" s="75"/>
      <c r="T968" s="75"/>
      <c r="U968" s="75"/>
      <c r="V968" s="75"/>
      <c r="W968" s="75"/>
      <c r="X968" s="75"/>
      <c r="Y968" s="75"/>
      <c r="Z968" s="75"/>
      <c r="AA968" s="75"/>
      <c r="AB968" s="75"/>
      <c r="AC968" s="75"/>
      <c r="AD968" s="75"/>
      <c r="AE968" s="75"/>
      <c r="AF968" s="75"/>
      <c r="AG968" s="75"/>
      <c r="AH968" s="75"/>
      <c r="AI968" s="75"/>
      <c r="AJ968" s="75"/>
      <c r="AK968" s="75"/>
      <c r="AL968" s="75"/>
      <c r="AM968" s="75"/>
      <c r="AN968" s="75"/>
      <c r="AO968" s="75"/>
      <c r="AP968" s="75"/>
      <c r="AQ968" s="75"/>
      <c r="AR968" s="75"/>
      <c r="AS968" s="75"/>
      <c r="AT968" s="75"/>
      <c r="AU968" s="75"/>
      <c r="AV968" s="75"/>
      <c r="AW968" s="75"/>
      <c r="AX968" s="75"/>
      <c r="AY968" s="75"/>
      <c r="AZ968" s="75"/>
      <c r="BA968" s="75"/>
      <c r="BB968" s="75"/>
      <c r="BC968" s="75"/>
      <c r="BD968" s="75"/>
      <c r="BE968" s="75"/>
      <c r="BF968" s="75"/>
      <c r="BG968" s="75"/>
      <c r="BH968" s="75"/>
      <c r="BI968" s="75"/>
      <c r="BJ968" s="75"/>
      <c r="BK968" s="75"/>
      <c r="BL968" s="75"/>
      <c r="BM968" s="75"/>
      <c r="BN968" s="75"/>
      <c r="BO968" s="75"/>
      <c r="BP968" s="75"/>
      <c r="BQ968" s="75"/>
      <c r="BR968" s="75"/>
      <c r="BS968" s="75"/>
      <c r="BT968" s="75"/>
      <c r="BU968" s="75"/>
      <c r="BV968" s="75"/>
      <c r="BW968" s="75"/>
      <c r="BX968" s="75"/>
      <c r="BY968" s="75"/>
      <c r="BZ968" s="75"/>
      <c r="CA968" s="75"/>
      <c r="CB968" s="75"/>
      <c r="CC968" s="75"/>
      <c r="CD968" s="75"/>
      <c r="CE968" s="75"/>
      <c r="CF968" s="75"/>
      <c r="CG968" s="75"/>
      <c r="CH968" s="75"/>
      <c r="CI968" s="75"/>
      <c r="CJ968" s="75"/>
      <c r="CK968" s="75"/>
      <c r="CL968" s="75"/>
      <c r="CM968" s="75"/>
      <c r="CN968" s="75"/>
      <c r="CO968" s="75"/>
      <c r="CP968" s="75"/>
      <c r="CQ968" s="75"/>
      <c r="CR968" s="75"/>
      <c r="CS968" s="75"/>
      <c r="CT968" s="75"/>
      <c r="CU968" s="75"/>
      <c r="CV968" s="75"/>
      <c r="CW968" s="75"/>
      <c r="CX968" s="75"/>
      <c r="CY968" s="75"/>
      <c r="CZ968" s="75"/>
      <c r="DA968" s="75"/>
      <c r="DB968" s="75"/>
      <c r="DC968" s="75"/>
      <c r="DD968" s="75"/>
      <c r="DE968" s="75"/>
      <c r="DF968" s="75"/>
      <c r="DG968" s="75"/>
      <c r="DH968" s="75"/>
      <c r="DI968" s="75"/>
      <c r="DJ968" s="75"/>
      <c r="DK968" s="75"/>
      <c r="DL968" s="75"/>
      <c r="DM968" s="75"/>
      <c r="DN968" s="75"/>
      <c r="DO968" s="75"/>
      <c r="DP968" s="75"/>
      <c r="DQ968" s="75"/>
      <c r="DR968" s="75"/>
      <c r="DS968" s="75"/>
      <c r="DT968" s="75"/>
      <c r="DU968" s="75"/>
      <c r="DV968" s="75"/>
      <c r="DW968" s="75"/>
      <c r="DX968" s="75"/>
      <c r="DY968" s="75"/>
      <c r="DZ968" s="75"/>
      <c r="EA968" s="75"/>
      <c r="EB968" s="75"/>
      <c r="EC968" s="75"/>
      <c r="ED968" s="75"/>
      <c r="EE968" s="75"/>
      <c r="EF968" s="75"/>
      <c r="EG968" s="75"/>
      <c r="EH968" s="75"/>
      <c r="EI968" s="75"/>
      <c r="EJ968" s="75"/>
      <c r="EK968" s="75"/>
      <c r="EL968" s="75"/>
      <c r="EM968" s="75"/>
      <c r="EN968" s="75"/>
      <c r="EO968" s="75"/>
      <c r="EP968" s="75"/>
      <c r="EQ968" s="75"/>
      <c r="ER968" s="75"/>
      <c r="ES968" s="75"/>
      <c r="ET968" s="75"/>
      <c r="EU968" s="75"/>
      <c r="EV968" s="75"/>
      <c r="EW968" s="75"/>
      <c r="EX968" s="75"/>
      <c r="EY968" s="75"/>
      <c r="EZ968" s="75"/>
      <c r="FA968" s="75"/>
      <c r="FB968" s="75"/>
      <c r="FC968" s="75"/>
      <c r="FD968" s="75"/>
      <c r="FE968" s="75"/>
      <c r="FF968" s="75"/>
      <c r="FG968" s="75"/>
      <c r="FH968" s="75"/>
      <c r="FI968" s="75"/>
      <c r="FJ968" s="75"/>
      <c r="FK968" s="75"/>
      <c r="FL968" s="75"/>
      <c r="FM968" s="75"/>
      <c r="FN968" s="75"/>
      <c r="FO968" s="75"/>
      <c r="FP968" s="75"/>
      <c r="FQ968" s="75"/>
      <c r="FR968" s="75"/>
      <c r="FS968" s="75"/>
      <c r="FT968" s="75"/>
      <c r="FU968" s="75"/>
      <c r="FV968" s="75"/>
      <c r="FW968" s="75"/>
      <c r="FX968" s="75"/>
      <c r="FY968" s="75"/>
      <c r="FZ968" s="75"/>
      <c r="GA968" s="75"/>
      <c r="GB968" s="75"/>
      <c r="GC968" s="75"/>
      <c r="GD968" s="75"/>
      <c r="GE968" s="75"/>
      <c r="GF968" s="75"/>
      <c r="GG968" s="75"/>
      <c r="GH968" s="75"/>
      <c r="GI968" s="75"/>
      <c r="GJ968" s="75"/>
      <c r="GK968" s="75"/>
      <c r="GL968" s="75"/>
      <c r="GM968" s="75"/>
      <c r="GN968" s="75"/>
      <c r="GO968" s="75"/>
      <c r="GP968" s="75"/>
      <c r="GQ968" s="75"/>
      <c r="GR968" s="75"/>
      <c r="GS968" s="75"/>
      <c r="GT968" s="75"/>
      <c r="GU968" s="75"/>
      <c r="GV968" s="75"/>
      <c r="GW968" s="75"/>
      <c r="GX968" s="75"/>
      <c r="GY968" s="75"/>
      <c r="GZ968" s="75"/>
      <c r="HA968" s="75"/>
      <c r="HB968" s="75"/>
      <c r="HC968" s="75"/>
      <c r="HD968" s="75"/>
      <c r="HE968" s="75"/>
      <c r="HF968" s="75"/>
      <c r="HG968" s="75"/>
      <c r="HH968" s="75"/>
      <c r="HI968" s="75"/>
      <c r="HJ968" s="75"/>
      <c r="HK968" s="75"/>
      <c r="HL968" s="75"/>
      <c r="HM968" s="75"/>
      <c r="HN968" s="75"/>
      <c r="HO968" s="75"/>
      <c r="HP968" s="75"/>
      <c r="HQ968" s="75"/>
      <c r="HR968" s="75"/>
      <c r="HS968" s="75"/>
      <c r="HT968" s="75"/>
      <c r="HU968" s="75"/>
      <c r="HV968" s="75"/>
      <c r="HW968" s="75"/>
      <c r="HX968" s="75"/>
      <c r="HY968" s="75"/>
    </row>
    <row r="969" spans="1:233" s="18" customFormat="1" ht="25.5" x14ac:dyDescent="0.2">
      <c r="A969" s="165"/>
      <c r="B969" s="369" t="s">
        <v>1755</v>
      </c>
      <c r="C969" s="285">
        <v>29377</v>
      </c>
      <c r="D969" s="31" t="s">
        <v>1756</v>
      </c>
      <c r="E969" s="24">
        <v>5</v>
      </c>
      <c r="F969" s="285">
        <v>39342</v>
      </c>
      <c r="G969" s="31" t="s">
        <v>1757</v>
      </c>
      <c r="H969" s="31">
        <v>17</v>
      </c>
      <c r="I969" s="75"/>
      <c r="J969" s="75"/>
      <c r="K969" s="75"/>
      <c r="L969" s="75"/>
      <c r="M969" s="75"/>
      <c r="N969" s="75"/>
      <c r="O969" s="75"/>
      <c r="P969" s="75"/>
      <c r="Q969" s="75"/>
      <c r="R969" s="75"/>
      <c r="S969" s="75"/>
      <c r="T969" s="75"/>
      <c r="U969" s="75"/>
      <c r="V969" s="75"/>
      <c r="W969" s="75"/>
      <c r="X969" s="75"/>
      <c r="Y969" s="75"/>
      <c r="Z969" s="75"/>
      <c r="AA969" s="75"/>
      <c r="AB969" s="75"/>
      <c r="AC969" s="75"/>
      <c r="AD969" s="75"/>
      <c r="AE969" s="75"/>
      <c r="AF969" s="75"/>
      <c r="AG969" s="75"/>
      <c r="AH969" s="75"/>
      <c r="AI969" s="75"/>
      <c r="AJ969" s="75"/>
      <c r="AK969" s="75"/>
      <c r="AL969" s="75"/>
      <c r="AM969" s="75"/>
      <c r="AN969" s="75"/>
      <c r="AO969" s="75"/>
      <c r="AP969" s="75"/>
      <c r="AQ969" s="75"/>
      <c r="AR969" s="75"/>
      <c r="AS969" s="75"/>
      <c r="AT969" s="75"/>
      <c r="AU969" s="75"/>
      <c r="AV969" s="75"/>
      <c r="AW969" s="75"/>
      <c r="AX969" s="75"/>
      <c r="AY969" s="75"/>
      <c r="AZ969" s="75"/>
      <c r="BA969" s="75"/>
      <c r="BB969" s="75"/>
      <c r="BC969" s="75"/>
      <c r="BD969" s="75"/>
      <c r="BE969" s="75"/>
      <c r="BF969" s="75"/>
      <c r="BG969" s="75"/>
      <c r="BH969" s="75"/>
      <c r="BI969" s="75"/>
      <c r="BJ969" s="75"/>
      <c r="BK969" s="75"/>
      <c r="BL969" s="75"/>
      <c r="BM969" s="75"/>
      <c r="BN969" s="75"/>
      <c r="BO969" s="75"/>
      <c r="BP969" s="75"/>
      <c r="BQ969" s="75"/>
      <c r="BR969" s="75"/>
      <c r="BS969" s="75"/>
      <c r="BT969" s="75"/>
      <c r="BU969" s="75"/>
      <c r="BV969" s="75"/>
      <c r="BW969" s="75"/>
      <c r="BX969" s="75"/>
      <c r="BY969" s="75"/>
      <c r="BZ969" s="75"/>
      <c r="CA969" s="75"/>
      <c r="CB969" s="75"/>
      <c r="CC969" s="75"/>
      <c r="CD969" s="75"/>
      <c r="CE969" s="75"/>
      <c r="CF969" s="75"/>
      <c r="CG969" s="75"/>
      <c r="CH969" s="75"/>
      <c r="CI969" s="75"/>
      <c r="CJ969" s="75"/>
      <c r="CK969" s="75"/>
      <c r="CL969" s="75"/>
      <c r="CM969" s="75"/>
      <c r="CN969" s="75"/>
      <c r="CO969" s="75"/>
      <c r="CP969" s="75"/>
      <c r="CQ969" s="75"/>
      <c r="CR969" s="75"/>
      <c r="CS969" s="75"/>
      <c r="CT969" s="75"/>
      <c r="CU969" s="75"/>
      <c r="CV969" s="75"/>
      <c r="CW969" s="75"/>
      <c r="CX969" s="75"/>
      <c r="CY969" s="75"/>
      <c r="CZ969" s="75"/>
      <c r="DA969" s="75"/>
      <c r="DB969" s="75"/>
      <c r="DC969" s="75"/>
      <c r="DD969" s="75"/>
      <c r="DE969" s="75"/>
      <c r="DF969" s="75"/>
      <c r="DG969" s="75"/>
      <c r="DH969" s="75"/>
      <c r="DI969" s="75"/>
      <c r="DJ969" s="75"/>
      <c r="DK969" s="75"/>
      <c r="DL969" s="75"/>
      <c r="DM969" s="75"/>
      <c r="DN969" s="75"/>
      <c r="DO969" s="75"/>
      <c r="DP969" s="75"/>
      <c r="DQ969" s="75"/>
      <c r="DR969" s="75"/>
      <c r="DS969" s="75"/>
      <c r="DT969" s="75"/>
      <c r="DU969" s="75"/>
      <c r="DV969" s="75"/>
      <c r="DW969" s="75"/>
      <c r="DX969" s="75"/>
      <c r="DY969" s="75"/>
      <c r="DZ969" s="75"/>
      <c r="EA969" s="75"/>
      <c r="EB969" s="75"/>
      <c r="EC969" s="75"/>
      <c r="ED969" s="75"/>
      <c r="EE969" s="75"/>
      <c r="EF969" s="75"/>
      <c r="EG969" s="75"/>
      <c r="EH969" s="75"/>
      <c r="EI969" s="75"/>
      <c r="EJ969" s="75"/>
      <c r="EK969" s="75"/>
      <c r="EL969" s="75"/>
      <c r="EM969" s="75"/>
      <c r="EN969" s="75"/>
      <c r="EO969" s="75"/>
      <c r="EP969" s="75"/>
      <c r="EQ969" s="75"/>
      <c r="ER969" s="75"/>
      <c r="ES969" s="75"/>
      <c r="ET969" s="75"/>
      <c r="EU969" s="75"/>
      <c r="EV969" s="75"/>
      <c r="EW969" s="75"/>
      <c r="EX969" s="75"/>
      <c r="EY969" s="75"/>
      <c r="EZ969" s="75"/>
      <c r="FA969" s="75"/>
      <c r="FB969" s="75"/>
      <c r="FC969" s="75"/>
      <c r="FD969" s="75"/>
      <c r="FE969" s="75"/>
      <c r="FF969" s="75"/>
      <c r="FG969" s="75"/>
      <c r="FH969" s="75"/>
      <c r="FI969" s="75"/>
      <c r="FJ969" s="75"/>
      <c r="FK969" s="75"/>
      <c r="FL969" s="75"/>
      <c r="FM969" s="75"/>
      <c r="FN969" s="75"/>
      <c r="FO969" s="75"/>
      <c r="FP969" s="75"/>
      <c r="FQ969" s="75"/>
      <c r="FR969" s="75"/>
      <c r="FS969" s="75"/>
      <c r="FT969" s="75"/>
      <c r="FU969" s="75"/>
      <c r="FV969" s="75"/>
      <c r="FW969" s="75"/>
      <c r="FX969" s="75"/>
      <c r="FY969" s="75"/>
      <c r="FZ969" s="75"/>
      <c r="GA969" s="75"/>
      <c r="GB969" s="75"/>
      <c r="GC969" s="75"/>
      <c r="GD969" s="75"/>
      <c r="GE969" s="75"/>
      <c r="GF969" s="75"/>
      <c r="GG969" s="75"/>
      <c r="GH969" s="75"/>
      <c r="GI969" s="75"/>
      <c r="GJ969" s="75"/>
      <c r="GK969" s="75"/>
      <c r="GL969" s="75"/>
      <c r="GM969" s="75"/>
      <c r="GN969" s="75"/>
      <c r="GO969" s="75"/>
      <c r="GP969" s="75"/>
      <c r="GQ969" s="75"/>
      <c r="GR969" s="75"/>
      <c r="GS969" s="75"/>
      <c r="GT969" s="75"/>
      <c r="GU969" s="75"/>
      <c r="GV969" s="75"/>
      <c r="GW969" s="75"/>
      <c r="GX969" s="75"/>
      <c r="GY969" s="75"/>
      <c r="GZ969" s="75"/>
      <c r="HA969" s="75"/>
      <c r="HB969" s="75"/>
      <c r="HC969" s="75"/>
      <c r="HD969" s="75"/>
      <c r="HE969" s="75"/>
      <c r="HF969" s="75"/>
      <c r="HG969" s="75"/>
      <c r="HH969" s="75"/>
      <c r="HI969" s="75"/>
      <c r="HJ969" s="75"/>
      <c r="HK969" s="75"/>
      <c r="HL969" s="75"/>
      <c r="HM969" s="75"/>
      <c r="HN969" s="75"/>
      <c r="HO969" s="75"/>
      <c r="HP969" s="75"/>
      <c r="HQ969" s="75"/>
      <c r="HR969" s="75"/>
      <c r="HS969" s="75"/>
      <c r="HT969" s="75"/>
      <c r="HU969" s="75"/>
      <c r="HV969" s="75"/>
      <c r="HW969" s="75"/>
      <c r="HX969" s="75"/>
      <c r="HY969" s="75"/>
    </row>
    <row r="970" spans="1:233" s="18" customFormat="1" ht="25.5" x14ac:dyDescent="0.2">
      <c r="A970" s="165"/>
      <c r="B970" s="369" t="s">
        <v>1758</v>
      </c>
      <c r="C970" s="285">
        <v>23838</v>
      </c>
      <c r="D970" s="31" t="s">
        <v>205</v>
      </c>
      <c r="E970" s="24">
        <v>14</v>
      </c>
      <c r="F970" s="285">
        <v>39342</v>
      </c>
      <c r="G970" s="31" t="s">
        <v>1759</v>
      </c>
      <c r="H970" s="31">
        <v>17</v>
      </c>
      <c r="I970" s="75"/>
      <c r="J970" s="75"/>
      <c r="K970" s="75"/>
      <c r="L970" s="75"/>
      <c r="M970" s="75"/>
      <c r="N970" s="75"/>
      <c r="O970" s="75"/>
      <c r="P970" s="75"/>
      <c r="Q970" s="75"/>
      <c r="R970" s="75"/>
      <c r="S970" s="75"/>
      <c r="T970" s="75"/>
      <c r="U970" s="75"/>
      <c r="V970" s="75"/>
      <c r="W970" s="75"/>
      <c r="X970" s="75"/>
      <c r="Y970" s="75"/>
      <c r="Z970" s="75"/>
      <c r="AA970" s="75"/>
      <c r="AB970" s="75"/>
      <c r="AC970" s="75"/>
      <c r="AD970" s="75"/>
      <c r="AE970" s="75"/>
      <c r="AF970" s="75"/>
      <c r="AG970" s="75"/>
      <c r="AH970" s="75"/>
      <c r="AI970" s="75"/>
      <c r="AJ970" s="75"/>
      <c r="AK970" s="75"/>
      <c r="AL970" s="75"/>
      <c r="AM970" s="75"/>
      <c r="AN970" s="75"/>
      <c r="AO970" s="75"/>
      <c r="AP970" s="75"/>
      <c r="AQ970" s="75"/>
      <c r="AR970" s="75"/>
      <c r="AS970" s="75"/>
      <c r="AT970" s="75"/>
      <c r="AU970" s="75"/>
      <c r="AV970" s="75"/>
      <c r="AW970" s="75"/>
      <c r="AX970" s="75"/>
      <c r="AY970" s="75"/>
      <c r="AZ970" s="75"/>
      <c r="BA970" s="75"/>
      <c r="BB970" s="75"/>
      <c r="BC970" s="75"/>
      <c r="BD970" s="75"/>
      <c r="BE970" s="75"/>
      <c r="BF970" s="75"/>
      <c r="BG970" s="75"/>
      <c r="BH970" s="75"/>
      <c r="BI970" s="75"/>
      <c r="BJ970" s="75"/>
      <c r="BK970" s="75"/>
      <c r="BL970" s="75"/>
      <c r="BM970" s="75"/>
      <c r="BN970" s="75"/>
      <c r="BO970" s="75"/>
      <c r="BP970" s="75"/>
      <c r="BQ970" s="75"/>
      <c r="BR970" s="75"/>
      <c r="BS970" s="75"/>
      <c r="BT970" s="75"/>
      <c r="BU970" s="75"/>
      <c r="BV970" s="75"/>
      <c r="BW970" s="75"/>
      <c r="BX970" s="75"/>
      <c r="BY970" s="75"/>
      <c r="BZ970" s="75"/>
      <c r="CA970" s="75"/>
      <c r="CB970" s="75"/>
      <c r="CC970" s="75"/>
      <c r="CD970" s="75"/>
      <c r="CE970" s="75"/>
      <c r="CF970" s="75"/>
      <c r="CG970" s="75"/>
      <c r="CH970" s="75"/>
      <c r="CI970" s="75"/>
      <c r="CJ970" s="75"/>
      <c r="CK970" s="75"/>
      <c r="CL970" s="75"/>
      <c r="CM970" s="75"/>
      <c r="CN970" s="75"/>
      <c r="CO970" s="75"/>
      <c r="CP970" s="75"/>
      <c r="CQ970" s="75"/>
      <c r="CR970" s="75"/>
      <c r="CS970" s="75"/>
      <c r="CT970" s="75"/>
      <c r="CU970" s="75"/>
      <c r="CV970" s="75"/>
      <c r="CW970" s="75"/>
      <c r="CX970" s="75"/>
      <c r="CY970" s="75"/>
      <c r="CZ970" s="75"/>
      <c r="DA970" s="75"/>
      <c r="DB970" s="75"/>
      <c r="DC970" s="75"/>
      <c r="DD970" s="75"/>
      <c r="DE970" s="75"/>
      <c r="DF970" s="75"/>
      <c r="DG970" s="75"/>
      <c r="DH970" s="75"/>
      <c r="DI970" s="75"/>
      <c r="DJ970" s="75"/>
      <c r="DK970" s="75"/>
      <c r="DL970" s="75"/>
      <c r="DM970" s="75"/>
      <c r="DN970" s="75"/>
      <c r="DO970" s="75"/>
      <c r="DP970" s="75"/>
      <c r="DQ970" s="75"/>
      <c r="DR970" s="75"/>
      <c r="DS970" s="75"/>
      <c r="DT970" s="75"/>
      <c r="DU970" s="75"/>
      <c r="DV970" s="75"/>
      <c r="DW970" s="75"/>
      <c r="DX970" s="75"/>
      <c r="DY970" s="75"/>
      <c r="DZ970" s="75"/>
      <c r="EA970" s="75"/>
      <c r="EB970" s="75"/>
      <c r="EC970" s="75"/>
      <c r="ED970" s="75"/>
      <c r="EE970" s="75"/>
      <c r="EF970" s="75"/>
      <c r="EG970" s="75"/>
      <c r="EH970" s="75"/>
      <c r="EI970" s="75"/>
      <c r="EJ970" s="75"/>
      <c r="EK970" s="75"/>
      <c r="EL970" s="75"/>
      <c r="EM970" s="75"/>
      <c r="EN970" s="75"/>
      <c r="EO970" s="75"/>
      <c r="EP970" s="75"/>
      <c r="EQ970" s="75"/>
      <c r="ER970" s="75"/>
      <c r="ES970" s="75"/>
      <c r="ET970" s="75"/>
      <c r="EU970" s="75"/>
      <c r="EV970" s="75"/>
      <c r="EW970" s="75"/>
      <c r="EX970" s="75"/>
      <c r="EY970" s="75"/>
      <c r="EZ970" s="75"/>
      <c r="FA970" s="75"/>
      <c r="FB970" s="75"/>
      <c r="FC970" s="75"/>
      <c r="FD970" s="75"/>
      <c r="FE970" s="75"/>
      <c r="FF970" s="75"/>
      <c r="FG970" s="75"/>
      <c r="FH970" s="75"/>
      <c r="FI970" s="75"/>
      <c r="FJ970" s="75"/>
      <c r="FK970" s="75"/>
      <c r="FL970" s="75"/>
      <c r="FM970" s="75"/>
      <c r="FN970" s="75"/>
      <c r="FO970" s="75"/>
      <c r="FP970" s="75"/>
      <c r="FQ970" s="75"/>
      <c r="FR970" s="75"/>
      <c r="FS970" s="75"/>
      <c r="FT970" s="75"/>
      <c r="FU970" s="75"/>
      <c r="FV970" s="75"/>
      <c r="FW970" s="75"/>
      <c r="FX970" s="75"/>
      <c r="FY970" s="75"/>
      <c r="FZ970" s="75"/>
      <c r="GA970" s="75"/>
      <c r="GB970" s="75"/>
      <c r="GC970" s="75"/>
      <c r="GD970" s="75"/>
      <c r="GE970" s="75"/>
      <c r="GF970" s="75"/>
      <c r="GG970" s="75"/>
      <c r="GH970" s="75"/>
      <c r="GI970" s="75"/>
      <c r="GJ970" s="75"/>
      <c r="GK970" s="75"/>
      <c r="GL970" s="75"/>
      <c r="GM970" s="75"/>
      <c r="GN970" s="75"/>
      <c r="GO970" s="75"/>
      <c r="GP970" s="75"/>
      <c r="GQ970" s="75"/>
      <c r="GR970" s="75"/>
      <c r="GS970" s="75"/>
      <c r="GT970" s="75"/>
      <c r="GU970" s="75"/>
      <c r="GV970" s="75"/>
      <c r="GW970" s="75"/>
      <c r="GX970" s="75"/>
      <c r="GY970" s="75"/>
      <c r="GZ970" s="75"/>
      <c r="HA970" s="75"/>
      <c r="HB970" s="75"/>
      <c r="HC970" s="75"/>
      <c r="HD970" s="75"/>
      <c r="HE970" s="75"/>
      <c r="HF970" s="75"/>
      <c r="HG970" s="75"/>
      <c r="HH970" s="75"/>
      <c r="HI970" s="75"/>
      <c r="HJ970" s="75"/>
      <c r="HK970" s="75"/>
      <c r="HL970" s="75"/>
      <c r="HM970" s="75"/>
      <c r="HN970" s="75"/>
      <c r="HO970" s="75"/>
      <c r="HP970" s="75"/>
      <c r="HQ970" s="75"/>
      <c r="HR970" s="75"/>
      <c r="HS970" s="75"/>
      <c r="HT970" s="75"/>
      <c r="HU970" s="75"/>
      <c r="HV970" s="75"/>
      <c r="HW970" s="75"/>
      <c r="HX970" s="75"/>
      <c r="HY970" s="75"/>
    </row>
    <row r="971" spans="1:233" s="18" customFormat="1" ht="38.25" x14ac:dyDescent="0.2">
      <c r="A971" s="165"/>
      <c r="B971" s="369" t="s">
        <v>1760</v>
      </c>
      <c r="C971" s="285">
        <v>28037</v>
      </c>
      <c r="D971" s="31" t="s">
        <v>1761</v>
      </c>
      <c r="E971" s="24">
        <v>10</v>
      </c>
      <c r="F971" s="285">
        <v>40501</v>
      </c>
      <c r="G971" s="31" t="s">
        <v>1762</v>
      </c>
      <c r="H971" s="31">
        <v>17</v>
      </c>
      <c r="I971" s="75"/>
      <c r="J971" s="75"/>
      <c r="K971" s="75"/>
      <c r="L971" s="75"/>
      <c r="M971" s="75"/>
      <c r="N971" s="75"/>
      <c r="O971" s="75"/>
      <c r="P971" s="75"/>
      <c r="Q971" s="75"/>
      <c r="R971" s="75"/>
      <c r="S971" s="75"/>
      <c r="T971" s="75"/>
      <c r="U971" s="75"/>
      <c r="V971" s="75"/>
      <c r="W971" s="75"/>
      <c r="X971" s="75"/>
      <c r="Y971" s="75"/>
      <c r="Z971" s="75"/>
      <c r="AA971" s="75"/>
      <c r="AB971" s="75"/>
      <c r="AC971" s="75"/>
      <c r="AD971" s="75"/>
      <c r="AE971" s="75"/>
      <c r="AF971" s="75"/>
      <c r="AG971" s="75"/>
      <c r="AH971" s="75"/>
      <c r="AI971" s="75"/>
      <c r="AJ971" s="75"/>
      <c r="AK971" s="75"/>
      <c r="AL971" s="75"/>
      <c r="AM971" s="75"/>
      <c r="AN971" s="75"/>
      <c r="AO971" s="75"/>
      <c r="AP971" s="75"/>
      <c r="AQ971" s="75"/>
      <c r="AR971" s="75"/>
      <c r="AS971" s="75"/>
      <c r="AT971" s="75"/>
      <c r="AU971" s="75"/>
      <c r="AV971" s="75"/>
      <c r="AW971" s="75"/>
      <c r="AX971" s="75"/>
      <c r="AY971" s="75"/>
      <c r="AZ971" s="75"/>
      <c r="BA971" s="75"/>
      <c r="BB971" s="75"/>
      <c r="BC971" s="75"/>
      <c r="BD971" s="75"/>
      <c r="BE971" s="75"/>
      <c r="BF971" s="75"/>
      <c r="BG971" s="75"/>
      <c r="BH971" s="75"/>
      <c r="BI971" s="75"/>
      <c r="BJ971" s="75"/>
      <c r="BK971" s="75"/>
      <c r="BL971" s="75"/>
      <c r="BM971" s="75"/>
      <c r="BN971" s="75"/>
      <c r="BO971" s="75"/>
      <c r="BP971" s="75"/>
      <c r="BQ971" s="75"/>
      <c r="BR971" s="75"/>
      <c r="BS971" s="75"/>
      <c r="BT971" s="75"/>
      <c r="BU971" s="75"/>
      <c r="BV971" s="75"/>
      <c r="BW971" s="75"/>
      <c r="BX971" s="75"/>
      <c r="BY971" s="75"/>
      <c r="BZ971" s="75"/>
      <c r="CA971" s="75"/>
      <c r="CB971" s="75"/>
      <c r="CC971" s="75"/>
      <c r="CD971" s="75"/>
      <c r="CE971" s="75"/>
      <c r="CF971" s="75"/>
      <c r="CG971" s="75"/>
      <c r="CH971" s="75"/>
      <c r="CI971" s="75"/>
      <c r="CJ971" s="75"/>
      <c r="CK971" s="75"/>
      <c r="CL971" s="75"/>
      <c r="CM971" s="75"/>
      <c r="CN971" s="75"/>
      <c r="CO971" s="75"/>
      <c r="CP971" s="75"/>
      <c r="CQ971" s="75"/>
      <c r="CR971" s="75"/>
      <c r="CS971" s="75"/>
      <c r="CT971" s="75"/>
      <c r="CU971" s="75"/>
      <c r="CV971" s="75"/>
      <c r="CW971" s="75"/>
      <c r="CX971" s="75"/>
      <c r="CY971" s="75"/>
      <c r="CZ971" s="75"/>
      <c r="DA971" s="75"/>
      <c r="DB971" s="75"/>
      <c r="DC971" s="75"/>
      <c r="DD971" s="75"/>
      <c r="DE971" s="75"/>
      <c r="DF971" s="75"/>
      <c r="DG971" s="75"/>
      <c r="DH971" s="75"/>
      <c r="DI971" s="75"/>
      <c r="DJ971" s="75"/>
      <c r="DK971" s="75"/>
      <c r="DL971" s="75"/>
      <c r="DM971" s="75"/>
      <c r="DN971" s="75"/>
      <c r="DO971" s="75"/>
      <c r="DP971" s="75"/>
      <c r="DQ971" s="75"/>
      <c r="DR971" s="75"/>
      <c r="DS971" s="75"/>
      <c r="DT971" s="75"/>
      <c r="DU971" s="75"/>
      <c r="DV971" s="75"/>
      <c r="DW971" s="75"/>
      <c r="DX971" s="75"/>
      <c r="DY971" s="75"/>
      <c r="DZ971" s="75"/>
      <c r="EA971" s="75"/>
      <c r="EB971" s="75"/>
      <c r="EC971" s="75"/>
      <c r="ED971" s="75"/>
      <c r="EE971" s="75"/>
      <c r="EF971" s="75"/>
      <c r="EG971" s="75"/>
      <c r="EH971" s="75"/>
      <c r="EI971" s="75"/>
      <c r="EJ971" s="75"/>
      <c r="EK971" s="75"/>
      <c r="EL971" s="75"/>
      <c r="EM971" s="75"/>
      <c r="EN971" s="75"/>
      <c r="EO971" s="75"/>
      <c r="EP971" s="75"/>
      <c r="EQ971" s="75"/>
      <c r="ER971" s="75"/>
      <c r="ES971" s="75"/>
      <c r="ET971" s="75"/>
      <c r="EU971" s="75"/>
      <c r="EV971" s="75"/>
      <c r="EW971" s="75"/>
      <c r="EX971" s="75"/>
      <c r="EY971" s="75"/>
      <c r="EZ971" s="75"/>
      <c r="FA971" s="75"/>
      <c r="FB971" s="75"/>
      <c r="FC971" s="75"/>
      <c r="FD971" s="75"/>
      <c r="FE971" s="75"/>
      <c r="FF971" s="75"/>
      <c r="FG971" s="75"/>
      <c r="FH971" s="75"/>
      <c r="FI971" s="75"/>
      <c r="FJ971" s="75"/>
      <c r="FK971" s="75"/>
      <c r="FL971" s="75"/>
      <c r="FM971" s="75"/>
      <c r="FN971" s="75"/>
      <c r="FO971" s="75"/>
      <c r="FP971" s="75"/>
      <c r="FQ971" s="75"/>
      <c r="FR971" s="75"/>
      <c r="FS971" s="75"/>
      <c r="FT971" s="75"/>
      <c r="FU971" s="75"/>
      <c r="FV971" s="75"/>
      <c r="FW971" s="75"/>
      <c r="FX971" s="75"/>
      <c r="FY971" s="75"/>
      <c r="FZ971" s="75"/>
      <c r="GA971" s="75"/>
      <c r="GB971" s="75"/>
      <c r="GC971" s="75"/>
      <c r="GD971" s="75"/>
      <c r="GE971" s="75"/>
      <c r="GF971" s="75"/>
      <c r="GG971" s="75"/>
      <c r="GH971" s="75"/>
      <c r="GI971" s="75"/>
      <c r="GJ971" s="75"/>
      <c r="GK971" s="75"/>
      <c r="GL971" s="75"/>
      <c r="GM971" s="75"/>
      <c r="GN971" s="75"/>
      <c r="GO971" s="75"/>
      <c r="GP971" s="75"/>
      <c r="GQ971" s="75"/>
      <c r="GR971" s="75"/>
      <c r="GS971" s="75"/>
      <c r="GT971" s="75"/>
      <c r="GU971" s="75"/>
      <c r="GV971" s="75"/>
      <c r="GW971" s="75"/>
      <c r="GX971" s="75"/>
      <c r="GY971" s="75"/>
      <c r="GZ971" s="75"/>
      <c r="HA971" s="75"/>
      <c r="HB971" s="75"/>
      <c r="HC971" s="75"/>
      <c r="HD971" s="75"/>
      <c r="HE971" s="75"/>
      <c r="HF971" s="75"/>
      <c r="HG971" s="75"/>
      <c r="HH971" s="75"/>
      <c r="HI971" s="75"/>
      <c r="HJ971" s="75"/>
      <c r="HK971" s="75"/>
      <c r="HL971" s="75"/>
      <c r="HM971" s="75"/>
      <c r="HN971" s="75"/>
      <c r="HO971" s="75"/>
      <c r="HP971" s="75"/>
      <c r="HQ971" s="75"/>
      <c r="HR971" s="75"/>
      <c r="HS971" s="75"/>
      <c r="HT971" s="75"/>
      <c r="HU971" s="75"/>
      <c r="HV971" s="75"/>
      <c r="HW971" s="75"/>
      <c r="HX971" s="75"/>
      <c r="HY971" s="75"/>
    </row>
    <row r="972" spans="1:233" s="18" customFormat="1" ht="38.25" x14ac:dyDescent="0.2">
      <c r="A972" s="165"/>
      <c r="B972" s="369" t="s">
        <v>1763</v>
      </c>
      <c r="C972" s="285">
        <v>29045</v>
      </c>
      <c r="D972" s="31" t="s">
        <v>1764</v>
      </c>
      <c r="E972" s="24">
        <v>10</v>
      </c>
      <c r="F972" s="285">
        <v>40501</v>
      </c>
      <c r="G972" s="31" t="s">
        <v>1759</v>
      </c>
      <c r="H972" s="31">
        <v>17</v>
      </c>
      <c r="I972" s="75"/>
      <c r="J972" s="75"/>
      <c r="K972" s="75"/>
      <c r="L972" s="75"/>
      <c r="M972" s="75"/>
      <c r="N972" s="75"/>
      <c r="O972" s="75"/>
      <c r="P972" s="75"/>
      <c r="Q972" s="75"/>
      <c r="R972" s="75"/>
      <c r="S972" s="75"/>
      <c r="T972" s="75"/>
      <c r="U972" s="75"/>
      <c r="V972" s="75"/>
      <c r="W972" s="75"/>
      <c r="X972" s="75"/>
      <c r="Y972" s="75"/>
      <c r="Z972" s="75"/>
      <c r="AA972" s="75"/>
      <c r="AB972" s="75"/>
      <c r="AC972" s="75"/>
      <c r="AD972" s="75"/>
      <c r="AE972" s="75"/>
      <c r="AF972" s="75"/>
      <c r="AG972" s="75"/>
      <c r="AH972" s="75"/>
      <c r="AI972" s="75"/>
      <c r="AJ972" s="75"/>
      <c r="AK972" s="75"/>
      <c r="AL972" s="75"/>
      <c r="AM972" s="75"/>
      <c r="AN972" s="75"/>
      <c r="AO972" s="75"/>
      <c r="AP972" s="75"/>
      <c r="AQ972" s="75"/>
      <c r="AR972" s="75"/>
      <c r="AS972" s="75"/>
      <c r="AT972" s="75"/>
      <c r="AU972" s="75"/>
      <c r="AV972" s="75"/>
      <c r="AW972" s="75"/>
      <c r="AX972" s="75"/>
      <c r="AY972" s="75"/>
      <c r="AZ972" s="75"/>
      <c r="BA972" s="75"/>
      <c r="BB972" s="75"/>
      <c r="BC972" s="75"/>
      <c r="BD972" s="75"/>
      <c r="BE972" s="75"/>
      <c r="BF972" s="75"/>
      <c r="BG972" s="75"/>
      <c r="BH972" s="75"/>
      <c r="BI972" s="75"/>
      <c r="BJ972" s="75"/>
      <c r="BK972" s="75"/>
      <c r="BL972" s="75"/>
      <c r="BM972" s="75"/>
      <c r="BN972" s="75"/>
      <c r="BO972" s="75"/>
      <c r="BP972" s="75"/>
      <c r="BQ972" s="75"/>
      <c r="BR972" s="75"/>
      <c r="BS972" s="75"/>
      <c r="BT972" s="75"/>
      <c r="BU972" s="75"/>
      <c r="BV972" s="75"/>
      <c r="BW972" s="75"/>
      <c r="BX972" s="75"/>
      <c r="BY972" s="75"/>
      <c r="BZ972" s="75"/>
      <c r="CA972" s="75"/>
      <c r="CB972" s="75"/>
      <c r="CC972" s="75"/>
      <c r="CD972" s="75"/>
      <c r="CE972" s="75"/>
      <c r="CF972" s="75"/>
      <c r="CG972" s="75"/>
      <c r="CH972" s="75"/>
      <c r="CI972" s="75"/>
      <c r="CJ972" s="75"/>
      <c r="CK972" s="75"/>
      <c r="CL972" s="75"/>
      <c r="CM972" s="75"/>
      <c r="CN972" s="75"/>
      <c r="CO972" s="75"/>
      <c r="CP972" s="75"/>
      <c r="CQ972" s="75"/>
      <c r="CR972" s="75"/>
      <c r="CS972" s="75"/>
      <c r="CT972" s="75"/>
      <c r="CU972" s="75"/>
      <c r="CV972" s="75"/>
      <c r="CW972" s="75"/>
      <c r="CX972" s="75"/>
      <c r="CY972" s="75"/>
      <c r="CZ972" s="75"/>
      <c r="DA972" s="75"/>
      <c r="DB972" s="75"/>
      <c r="DC972" s="75"/>
      <c r="DD972" s="75"/>
      <c r="DE972" s="75"/>
      <c r="DF972" s="75"/>
      <c r="DG972" s="75"/>
      <c r="DH972" s="75"/>
      <c r="DI972" s="75"/>
      <c r="DJ972" s="75"/>
      <c r="DK972" s="75"/>
      <c r="DL972" s="75"/>
      <c r="DM972" s="75"/>
      <c r="DN972" s="75"/>
      <c r="DO972" s="75"/>
      <c r="DP972" s="75"/>
      <c r="DQ972" s="75"/>
      <c r="DR972" s="75"/>
      <c r="DS972" s="75"/>
      <c r="DT972" s="75"/>
      <c r="DU972" s="75"/>
      <c r="DV972" s="75"/>
      <c r="DW972" s="75"/>
      <c r="DX972" s="75"/>
      <c r="DY972" s="75"/>
      <c r="DZ972" s="75"/>
      <c r="EA972" s="75"/>
      <c r="EB972" s="75"/>
      <c r="EC972" s="75"/>
      <c r="ED972" s="75"/>
      <c r="EE972" s="75"/>
      <c r="EF972" s="75"/>
      <c r="EG972" s="75"/>
      <c r="EH972" s="75"/>
      <c r="EI972" s="75"/>
      <c r="EJ972" s="75"/>
      <c r="EK972" s="75"/>
      <c r="EL972" s="75"/>
      <c r="EM972" s="75"/>
      <c r="EN972" s="75"/>
      <c r="EO972" s="75"/>
      <c r="EP972" s="75"/>
      <c r="EQ972" s="75"/>
      <c r="ER972" s="75"/>
      <c r="ES972" s="75"/>
      <c r="ET972" s="75"/>
      <c r="EU972" s="75"/>
      <c r="EV972" s="75"/>
      <c r="EW972" s="75"/>
      <c r="EX972" s="75"/>
      <c r="EY972" s="75"/>
      <c r="EZ972" s="75"/>
      <c r="FA972" s="75"/>
      <c r="FB972" s="75"/>
      <c r="FC972" s="75"/>
      <c r="FD972" s="75"/>
      <c r="FE972" s="75"/>
      <c r="FF972" s="75"/>
      <c r="FG972" s="75"/>
      <c r="FH972" s="75"/>
      <c r="FI972" s="75"/>
      <c r="FJ972" s="75"/>
      <c r="FK972" s="75"/>
      <c r="FL972" s="75"/>
      <c r="FM972" s="75"/>
      <c r="FN972" s="75"/>
      <c r="FO972" s="75"/>
      <c r="FP972" s="75"/>
      <c r="FQ972" s="75"/>
      <c r="FR972" s="75"/>
      <c r="FS972" s="75"/>
      <c r="FT972" s="75"/>
      <c r="FU972" s="75"/>
      <c r="FV972" s="75"/>
      <c r="FW972" s="75"/>
      <c r="FX972" s="75"/>
      <c r="FY972" s="75"/>
      <c r="FZ972" s="75"/>
      <c r="GA972" s="75"/>
      <c r="GB972" s="75"/>
      <c r="GC972" s="75"/>
      <c r="GD972" s="75"/>
      <c r="GE972" s="75"/>
      <c r="GF972" s="75"/>
      <c r="GG972" s="75"/>
      <c r="GH972" s="75"/>
      <c r="GI972" s="75"/>
      <c r="GJ972" s="75"/>
      <c r="GK972" s="75"/>
      <c r="GL972" s="75"/>
      <c r="GM972" s="75"/>
      <c r="GN972" s="75"/>
      <c r="GO972" s="75"/>
      <c r="GP972" s="75"/>
      <c r="GQ972" s="75"/>
      <c r="GR972" s="75"/>
      <c r="GS972" s="75"/>
      <c r="GT972" s="75"/>
      <c r="GU972" s="75"/>
      <c r="GV972" s="75"/>
      <c r="GW972" s="75"/>
      <c r="GX972" s="75"/>
      <c r="GY972" s="75"/>
      <c r="GZ972" s="75"/>
      <c r="HA972" s="75"/>
      <c r="HB972" s="75"/>
      <c r="HC972" s="75"/>
      <c r="HD972" s="75"/>
      <c r="HE972" s="75"/>
      <c r="HF972" s="75"/>
      <c r="HG972" s="75"/>
      <c r="HH972" s="75"/>
      <c r="HI972" s="75"/>
      <c r="HJ972" s="75"/>
      <c r="HK972" s="75"/>
      <c r="HL972" s="75"/>
      <c r="HM972" s="75"/>
      <c r="HN972" s="75"/>
      <c r="HO972" s="75"/>
      <c r="HP972" s="75"/>
      <c r="HQ972" s="75"/>
      <c r="HR972" s="75"/>
      <c r="HS972" s="75"/>
      <c r="HT972" s="75"/>
      <c r="HU972" s="75"/>
      <c r="HV972" s="75"/>
      <c r="HW972" s="75"/>
      <c r="HX972" s="75"/>
      <c r="HY972" s="75"/>
    </row>
    <row r="973" spans="1:233" s="18" customFormat="1" x14ac:dyDescent="0.2">
      <c r="A973" s="471" t="s">
        <v>1765</v>
      </c>
      <c r="B973" s="471"/>
      <c r="C973" s="471"/>
      <c r="D973" s="471"/>
      <c r="E973" s="471"/>
      <c r="F973" s="471"/>
      <c r="G973" s="471"/>
      <c r="H973" s="471"/>
      <c r="I973" s="75"/>
      <c r="J973" s="75"/>
      <c r="K973" s="75"/>
      <c r="L973" s="75"/>
      <c r="M973" s="75"/>
      <c r="N973" s="75"/>
      <c r="O973" s="75"/>
      <c r="P973" s="75"/>
      <c r="Q973" s="75"/>
      <c r="R973" s="75"/>
      <c r="S973" s="75"/>
      <c r="T973" s="75"/>
      <c r="U973" s="75"/>
      <c r="V973" s="75"/>
      <c r="W973" s="75"/>
      <c r="X973" s="75"/>
      <c r="Y973" s="75"/>
      <c r="Z973" s="75"/>
      <c r="AA973" s="75"/>
      <c r="AB973" s="75"/>
      <c r="AC973" s="75"/>
      <c r="AD973" s="75"/>
      <c r="AE973" s="75"/>
      <c r="AF973" s="75"/>
      <c r="AG973" s="75"/>
      <c r="AH973" s="75"/>
      <c r="AI973" s="75"/>
      <c r="AJ973" s="75"/>
      <c r="AK973" s="75"/>
      <c r="AL973" s="75"/>
      <c r="AM973" s="75"/>
      <c r="AN973" s="75"/>
      <c r="AO973" s="75"/>
      <c r="AP973" s="75"/>
      <c r="AQ973" s="75"/>
      <c r="AR973" s="75"/>
      <c r="AS973" s="75"/>
      <c r="AT973" s="75"/>
      <c r="AU973" s="75"/>
      <c r="AV973" s="75"/>
      <c r="AW973" s="75"/>
      <c r="AX973" s="75"/>
      <c r="AY973" s="75"/>
      <c r="AZ973" s="75"/>
      <c r="BA973" s="75"/>
      <c r="BB973" s="75"/>
      <c r="BC973" s="75"/>
      <c r="BD973" s="75"/>
      <c r="BE973" s="75"/>
      <c r="BF973" s="75"/>
      <c r="BG973" s="75"/>
      <c r="BH973" s="75"/>
      <c r="BI973" s="75"/>
      <c r="BJ973" s="75"/>
      <c r="BK973" s="75"/>
      <c r="BL973" s="75"/>
      <c r="BM973" s="75"/>
      <c r="BN973" s="75"/>
      <c r="BO973" s="75"/>
      <c r="BP973" s="75"/>
      <c r="BQ973" s="75"/>
      <c r="BR973" s="75"/>
      <c r="BS973" s="75"/>
      <c r="BT973" s="75"/>
      <c r="BU973" s="75"/>
      <c r="BV973" s="75"/>
      <c r="BW973" s="75"/>
      <c r="BX973" s="75"/>
      <c r="BY973" s="75"/>
      <c r="BZ973" s="75"/>
      <c r="CA973" s="75"/>
      <c r="CB973" s="75"/>
      <c r="CC973" s="75"/>
      <c r="CD973" s="75"/>
      <c r="CE973" s="75"/>
      <c r="CF973" s="75"/>
      <c r="CG973" s="75"/>
      <c r="CH973" s="75"/>
      <c r="CI973" s="75"/>
      <c r="CJ973" s="75"/>
      <c r="CK973" s="75"/>
      <c r="CL973" s="75"/>
      <c r="CM973" s="75"/>
      <c r="CN973" s="75"/>
      <c r="CO973" s="75"/>
      <c r="CP973" s="75"/>
      <c r="CQ973" s="75"/>
      <c r="CR973" s="75"/>
      <c r="CS973" s="75"/>
      <c r="CT973" s="75"/>
      <c r="CU973" s="75"/>
      <c r="CV973" s="75"/>
      <c r="CW973" s="75"/>
      <c r="CX973" s="75"/>
      <c r="CY973" s="75"/>
      <c r="CZ973" s="75"/>
      <c r="DA973" s="75"/>
      <c r="DB973" s="75"/>
      <c r="DC973" s="75"/>
      <c r="DD973" s="75"/>
      <c r="DE973" s="75"/>
      <c r="DF973" s="75"/>
      <c r="DG973" s="75"/>
      <c r="DH973" s="75"/>
      <c r="DI973" s="75"/>
      <c r="DJ973" s="75"/>
      <c r="DK973" s="75"/>
      <c r="DL973" s="75"/>
      <c r="DM973" s="75"/>
      <c r="DN973" s="75"/>
      <c r="DO973" s="75"/>
      <c r="DP973" s="75"/>
      <c r="DQ973" s="75"/>
      <c r="DR973" s="75"/>
      <c r="DS973" s="75"/>
      <c r="DT973" s="75"/>
      <c r="DU973" s="75"/>
      <c r="DV973" s="75"/>
      <c r="DW973" s="75"/>
      <c r="DX973" s="75"/>
      <c r="DY973" s="75"/>
      <c r="DZ973" s="75"/>
      <c r="EA973" s="75"/>
      <c r="EB973" s="75"/>
      <c r="EC973" s="75"/>
      <c r="ED973" s="75"/>
      <c r="EE973" s="75"/>
      <c r="EF973" s="75"/>
      <c r="EG973" s="75"/>
      <c r="EH973" s="75"/>
      <c r="EI973" s="75"/>
      <c r="EJ973" s="75"/>
      <c r="EK973" s="75"/>
      <c r="EL973" s="75"/>
      <c r="EM973" s="75"/>
      <c r="EN973" s="75"/>
      <c r="EO973" s="75"/>
      <c r="EP973" s="75"/>
      <c r="EQ973" s="75"/>
      <c r="ER973" s="75"/>
      <c r="ES973" s="75"/>
      <c r="ET973" s="75"/>
      <c r="EU973" s="75"/>
      <c r="EV973" s="75"/>
      <c r="EW973" s="75"/>
      <c r="EX973" s="75"/>
      <c r="EY973" s="75"/>
      <c r="EZ973" s="75"/>
      <c r="FA973" s="75"/>
      <c r="FB973" s="75"/>
      <c r="FC973" s="75"/>
      <c r="FD973" s="75"/>
      <c r="FE973" s="75"/>
      <c r="FF973" s="75"/>
      <c r="FG973" s="75"/>
      <c r="FH973" s="75"/>
      <c r="FI973" s="75"/>
      <c r="FJ973" s="75"/>
      <c r="FK973" s="75"/>
      <c r="FL973" s="75"/>
      <c r="FM973" s="75"/>
      <c r="FN973" s="75"/>
      <c r="FO973" s="75"/>
      <c r="FP973" s="75"/>
      <c r="FQ973" s="75"/>
      <c r="FR973" s="75"/>
      <c r="FS973" s="75"/>
      <c r="FT973" s="75"/>
      <c r="FU973" s="75"/>
      <c r="FV973" s="75"/>
      <c r="FW973" s="75"/>
      <c r="FX973" s="75"/>
      <c r="FY973" s="75"/>
      <c r="FZ973" s="75"/>
      <c r="GA973" s="75"/>
      <c r="GB973" s="75"/>
      <c r="GC973" s="75"/>
      <c r="GD973" s="75"/>
      <c r="GE973" s="75"/>
      <c r="GF973" s="75"/>
      <c r="GG973" s="75"/>
      <c r="GH973" s="75"/>
      <c r="GI973" s="75"/>
      <c r="GJ973" s="75"/>
      <c r="GK973" s="75"/>
      <c r="GL973" s="75"/>
      <c r="GM973" s="75"/>
      <c r="GN973" s="75"/>
      <c r="GO973" s="75"/>
      <c r="GP973" s="75"/>
      <c r="GQ973" s="75"/>
      <c r="GR973" s="75"/>
      <c r="GS973" s="75"/>
      <c r="GT973" s="75"/>
      <c r="GU973" s="75"/>
      <c r="GV973" s="75"/>
      <c r="GW973" s="75"/>
      <c r="GX973" s="75"/>
      <c r="GY973" s="75"/>
      <c r="GZ973" s="75"/>
      <c r="HA973" s="75"/>
      <c r="HB973" s="75"/>
      <c r="HC973" s="75"/>
      <c r="HD973" s="75"/>
      <c r="HE973" s="75"/>
      <c r="HF973" s="75"/>
      <c r="HG973" s="75"/>
      <c r="HH973" s="75"/>
      <c r="HI973" s="75"/>
      <c r="HJ973" s="75"/>
      <c r="HK973" s="75"/>
      <c r="HL973" s="75"/>
      <c r="HM973" s="75"/>
      <c r="HN973" s="75"/>
      <c r="HO973" s="75"/>
      <c r="HP973" s="75"/>
      <c r="HQ973" s="75"/>
      <c r="HR973" s="75"/>
      <c r="HS973" s="75"/>
      <c r="HT973" s="75"/>
      <c r="HU973" s="75"/>
      <c r="HV973" s="75"/>
      <c r="HW973" s="75"/>
      <c r="HX973" s="75"/>
      <c r="HY973" s="75"/>
    </row>
    <row r="974" spans="1:233" s="18" customFormat="1" ht="25.5" x14ac:dyDescent="0.2">
      <c r="A974" s="165"/>
      <c r="B974" s="369" t="s">
        <v>1766</v>
      </c>
      <c r="C974" s="285">
        <v>22683</v>
      </c>
      <c r="D974" s="31" t="s">
        <v>757</v>
      </c>
      <c r="E974" s="114">
        <v>23</v>
      </c>
      <c r="F974" s="52">
        <v>39456</v>
      </c>
      <c r="G974" s="73" t="s">
        <v>1767</v>
      </c>
      <c r="H974" s="31">
        <v>17</v>
      </c>
      <c r="I974" s="75"/>
      <c r="J974" s="75"/>
      <c r="K974" s="75"/>
      <c r="L974" s="75"/>
      <c r="M974" s="75"/>
      <c r="N974" s="75"/>
      <c r="O974" s="75"/>
      <c r="P974" s="75"/>
      <c r="Q974" s="75"/>
      <c r="R974" s="75"/>
      <c r="S974" s="75"/>
      <c r="T974" s="75"/>
      <c r="U974" s="75"/>
      <c r="V974" s="75"/>
      <c r="W974" s="75"/>
      <c r="X974" s="75"/>
      <c r="Y974" s="75"/>
      <c r="Z974" s="75"/>
      <c r="AA974" s="75"/>
      <c r="AB974" s="75"/>
      <c r="AC974" s="75"/>
      <c r="AD974" s="75"/>
      <c r="AE974" s="75"/>
      <c r="AF974" s="75"/>
      <c r="AG974" s="75"/>
      <c r="AH974" s="75"/>
      <c r="AI974" s="75"/>
      <c r="AJ974" s="75"/>
      <c r="AK974" s="75"/>
      <c r="AL974" s="75"/>
      <c r="AM974" s="75"/>
      <c r="AN974" s="75"/>
      <c r="AO974" s="75"/>
      <c r="AP974" s="75"/>
      <c r="AQ974" s="75"/>
      <c r="AR974" s="75"/>
      <c r="AS974" s="75"/>
      <c r="AT974" s="75"/>
      <c r="AU974" s="75"/>
      <c r="AV974" s="75"/>
      <c r="AW974" s="75"/>
      <c r="AX974" s="75"/>
      <c r="AY974" s="75"/>
      <c r="AZ974" s="75"/>
      <c r="BA974" s="75"/>
      <c r="BB974" s="75"/>
      <c r="BC974" s="75"/>
      <c r="BD974" s="75"/>
      <c r="BE974" s="75"/>
      <c r="BF974" s="75"/>
      <c r="BG974" s="75"/>
      <c r="BH974" s="75"/>
      <c r="BI974" s="75"/>
      <c r="BJ974" s="75"/>
      <c r="BK974" s="75"/>
      <c r="BL974" s="75"/>
      <c r="BM974" s="75"/>
      <c r="BN974" s="75"/>
      <c r="BO974" s="75"/>
      <c r="BP974" s="75"/>
      <c r="BQ974" s="75"/>
      <c r="BR974" s="75"/>
      <c r="BS974" s="75"/>
      <c r="BT974" s="75"/>
      <c r="BU974" s="75"/>
      <c r="BV974" s="75"/>
      <c r="BW974" s="75"/>
      <c r="BX974" s="75"/>
      <c r="BY974" s="75"/>
      <c r="BZ974" s="75"/>
      <c r="CA974" s="75"/>
      <c r="CB974" s="75"/>
      <c r="CC974" s="75"/>
      <c r="CD974" s="75"/>
      <c r="CE974" s="75"/>
      <c r="CF974" s="75"/>
      <c r="CG974" s="75"/>
      <c r="CH974" s="75"/>
      <c r="CI974" s="75"/>
      <c r="CJ974" s="75"/>
      <c r="CK974" s="75"/>
      <c r="CL974" s="75"/>
      <c r="CM974" s="75"/>
      <c r="CN974" s="75"/>
      <c r="CO974" s="75"/>
      <c r="CP974" s="75"/>
      <c r="CQ974" s="75"/>
      <c r="CR974" s="75"/>
      <c r="CS974" s="75"/>
      <c r="CT974" s="75"/>
      <c r="CU974" s="75"/>
      <c r="CV974" s="75"/>
      <c r="CW974" s="75"/>
      <c r="CX974" s="75"/>
      <c r="CY974" s="75"/>
      <c r="CZ974" s="75"/>
      <c r="DA974" s="75"/>
      <c r="DB974" s="75"/>
      <c r="DC974" s="75"/>
      <c r="DD974" s="75"/>
      <c r="DE974" s="75"/>
      <c r="DF974" s="75"/>
      <c r="DG974" s="75"/>
      <c r="DH974" s="75"/>
      <c r="DI974" s="75"/>
      <c r="DJ974" s="75"/>
      <c r="DK974" s="75"/>
      <c r="DL974" s="75"/>
      <c r="DM974" s="75"/>
      <c r="DN974" s="75"/>
      <c r="DO974" s="75"/>
      <c r="DP974" s="75"/>
      <c r="DQ974" s="75"/>
      <c r="DR974" s="75"/>
      <c r="DS974" s="75"/>
      <c r="DT974" s="75"/>
      <c r="DU974" s="75"/>
      <c r="DV974" s="75"/>
      <c r="DW974" s="75"/>
      <c r="DX974" s="75"/>
      <c r="DY974" s="75"/>
      <c r="DZ974" s="75"/>
      <c r="EA974" s="75"/>
      <c r="EB974" s="75"/>
      <c r="EC974" s="75"/>
      <c r="ED974" s="75"/>
      <c r="EE974" s="75"/>
      <c r="EF974" s="75"/>
      <c r="EG974" s="75"/>
      <c r="EH974" s="75"/>
      <c r="EI974" s="75"/>
      <c r="EJ974" s="75"/>
      <c r="EK974" s="75"/>
      <c r="EL974" s="75"/>
      <c r="EM974" s="75"/>
      <c r="EN974" s="75"/>
      <c r="EO974" s="75"/>
      <c r="EP974" s="75"/>
      <c r="EQ974" s="75"/>
      <c r="ER974" s="75"/>
      <c r="ES974" s="75"/>
      <c r="ET974" s="75"/>
      <c r="EU974" s="75"/>
      <c r="EV974" s="75"/>
      <c r="EW974" s="75"/>
      <c r="EX974" s="75"/>
      <c r="EY974" s="75"/>
      <c r="EZ974" s="75"/>
      <c r="FA974" s="75"/>
      <c r="FB974" s="75"/>
      <c r="FC974" s="75"/>
      <c r="FD974" s="75"/>
      <c r="FE974" s="75"/>
      <c r="FF974" s="75"/>
      <c r="FG974" s="75"/>
      <c r="FH974" s="75"/>
      <c r="FI974" s="75"/>
      <c r="FJ974" s="75"/>
      <c r="FK974" s="75"/>
      <c r="FL974" s="75"/>
      <c r="FM974" s="75"/>
      <c r="FN974" s="75"/>
      <c r="FO974" s="75"/>
      <c r="FP974" s="75"/>
      <c r="FQ974" s="75"/>
      <c r="FR974" s="75"/>
      <c r="FS974" s="75"/>
      <c r="FT974" s="75"/>
      <c r="FU974" s="75"/>
      <c r="FV974" s="75"/>
      <c r="FW974" s="75"/>
      <c r="FX974" s="75"/>
      <c r="FY974" s="75"/>
      <c r="FZ974" s="75"/>
      <c r="GA974" s="75"/>
      <c r="GB974" s="75"/>
      <c r="GC974" s="75"/>
      <c r="GD974" s="75"/>
      <c r="GE974" s="75"/>
      <c r="GF974" s="75"/>
      <c r="GG974" s="75"/>
      <c r="GH974" s="75"/>
      <c r="GI974" s="75"/>
      <c r="GJ974" s="75"/>
      <c r="GK974" s="75"/>
      <c r="GL974" s="75"/>
      <c r="GM974" s="75"/>
      <c r="GN974" s="75"/>
      <c r="GO974" s="75"/>
      <c r="GP974" s="75"/>
      <c r="GQ974" s="75"/>
      <c r="GR974" s="75"/>
      <c r="GS974" s="75"/>
      <c r="GT974" s="75"/>
      <c r="GU974" s="75"/>
      <c r="GV974" s="75"/>
      <c r="GW974" s="75"/>
      <c r="GX974" s="75"/>
      <c r="GY974" s="75"/>
      <c r="GZ974" s="75"/>
      <c r="HA974" s="75"/>
      <c r="HB974" s="75"/>
      <c r="HC974" s="75"/>
      <c r="HD974" s="75"/>
      <c r="HE974" s="75"/>
      <c r="HF974" s="75"/>
      <c r="HG974" s="75"/>
      <c r="HH974" s="75"/>
      <c r="HI974" s="75"/>
      <c r="HJ974" s="75"/>
      <c r="HK974" s="75"/>
      <c r="HL974" s="75"/>
      <c r="HM974" s="75"/>
      <c r="HN974" s="75"/>
      <c r="HO974" s="75"/>
      <c r="HP974" s="75"/>
      <c r="HQ974" s="75"/>
      <c r="HR974" s="75"/>
      <c r="HS974" s="75"/>
      <c r="HT974" s="75"/>
      <c r="HU974" s="75"/>
      <c r="HV974" s="75"/>
      <c r="HW974" s="75"/>
      <c r="HX974" s="75"/>
      <c r="HY974" s="75"/>
    </row>
    <row r="975" spans="1:233" s="18" customFormat="1" ht="38.25" x14ac:dyDescent="0.2">
      <c r="A975" s="165"/>
      <c r="B975" s="369" t="s">
        <v>1768</v>
      </c>
      <c r="C975" s="285">
        <v>28332</v>
      </c>
      <c r="D975" s="31" t="s">
        <v>1769</v>
      </c>
      <c r="E975" s="114">
        <v>11</v>
      </c>
      <c r="F975" s="52">
        <v>39456</v>
      </c>
      <c r="G975" s="31" t="s">
        <v>1770</v>
      </c>
      <c r="H975" s="31">
        <v>17</v>
      </c>
      <c r="I975" s="75"/>
      <c r="J975" s="75"/>
      <c r="K975" s="75"/>
      <c r="L975" s="75"/>
      <c r="M975" s="75"/>
      <c r="N975" s="75"/>
      <c r="O975" s="75"/>
      <c r="P975" s="75"/>
      <c r="Q975" s="75"/>
      <c r="R975" s="75"/>
      <c r="S975" s="75"/>
      <c r="T975" s="75"/>
      <c r="U975" s="75"/>
      <c r="V975" s="75"/>
      <c r="W975" s="75"/>
      <c r="X975" s="75"/>
      <c r="Y975" s="75"/>
      <c r="Z975" s="75"/>
      <c r="AA975" s="75"/>
      <c r="AB975" s="75"/>
      <c r="AC975" s="75"/>
      <c r="AD975" s="75"/>
      <c r="AE975" s="75"/>
      <c r="AF975" s="75"/>
      <c r="AG975" s="75"/>
      <c r="AH975" s="75"/>
      <c r="AI975" s="75"/>
      <c r="AJ975" s="75"/>
      <c r="AK975" s="75"/>
      <c r="AL975" s="75"/>
      <c r="AM975" s="75"/>
      <c r="AN975" s="75"/>
      <c r="AO975" s="75"/>
      <c r="AP975" s="75"/>
      <c r="AQ975" s="75"/>
      <c r="AR975" s="75"/>
      <c r="AS975" s="75"/>
      <c r="AT975" s="75"/>
      <c r="AU975" s="75"/>
      <c r="AV975" s="75"/>
      <c r="AW975" s="75"/>
      <c r="AX975" s="75"/>
      <c r="AY975" s="75"/>
      <c r="AZ975" s="75"/>
      <c r="BA975" s="75"/>
      <c r="BB975" s="75"/>
      <c r="BC975" s="75"/>
      <c r="BD975" s="75"/>
      <c r="BE975" s="75"/>
      <c r="BF975" s="75"/>
      <c r="BG975" s="75"/>
      <c r="BH975" s="75"/>
      <c r="BI975" s="75"/>
      <c r="BJ975" s="75"/>
      <c r="BK975" s="75"/>
      <c r="BL975" s="75"/>
      <c r="BM975" s="75"/>
      <c r="BN975" s="75"/>
      <c r="BO975" s="75"/>
      <c r="BP975" s="75"/>
      <c r="BQ975" s="75"/>
      <c r="BR975" s="75"/>
      <c r="BS975" s="75"/>
      <c r="BT975" s="75"/>
      <c r="BU975" s="75"/>
      <c r="BV975" s="75"/>
      <c r="BW975" s="75"/>
      <c r="BX975" s="75"/>
      <c r="BY975" s="75"/>
      <c r="BZ975" s="75"/>
      <c r="CA975" s="75"/>
      <c r="CB975" s="75"/>
      <c r="CC975" s="75"/>
      <c r="CD975" s="75"/>
      <c r="CE975" s="75"/>
      <c r="CF975" s="75"/>
      <c r="CG975" s="75"/>
      <c r="CH975" s="75"/>
      <c r="CI975" s="75"/>
      <c r="CJ975" s="75"/>
      <c r="CK975" s="75"/>
      <c r="CL975" s="75"/>
      <c r="CM975" s="75"/>
      <c r="CN975" s="75"/>
      <c r="CO975" s="75"/>
      <c r="CP975" s="75"/>
      <c r="CQ975" s="75"/>
      <c r="CR975" s="75"/>
      <c r="CS975" s="75"/>
      <c r="CT975" s="75"/>
      <c r="CU975" s="75"/>
      <c r="CV975" s="75"/>
      <c r="CW975" s="75"/>
      <c r="CX975" s="75"/>
      <c r="CY975" s="75"/>
      <c r="CZ975" s="75"/>
      <c r="DA975" s="75"/>
      <c r="DB975" s="75"/>
      <c r="DC975" s="75"/>
      <c r="DD975" s="75"/>
      <c r="DE975" s="75"/>
      <c r="DF975" s="75"/>
      <c r="DG975" s="75"/>
      <c r="DH975" s="75"/>
      <c r="DI975" s="75"/>
      <c r="DJ975" s="75"/>
      <c r="DK975" s="75"/>
      <c r="DL975" s="75"/>
      <c r="DM975" s="75"/>
      <c r="DN975" s="75"/>
      <c r="DO975" s="75"/>
      <c r="DP975" s="75"/>
      <c r="DQ975" s="75"/>
      <c r="DR975" s="75"/>
      <c r="DS975" s="75"/>
      <c r="DT975" s="75"/>
      <c r="DU975" s="75"/>
      <c r="DV975" s="75"/>
      <c r="DW975" s="75"/>
      <c r="DX975" s="75"/>
      <c r="DY975" s="75"/>
      <c r="DZ975" s="75"/>
      <c r="EA975" s="75"/>
      <c r="EB975" s="75"/>
      <c r="EC975" s="75"/>
      <c r="ED975" s="75"/>
      <c r="EE975" s="75"/>
      <c r="EF975" s="75"/>
      <c r="EG975" s="75"/>
      <c r="EH975" s="75"/>
      <c r="EI975" s="75"/>
      <c r="EJ975" s="75"/>
      <c r="EK975" s="75"/>
      <c r="EL975" s="75"/>
      <c r="EM975" s="75"/>
      <c r="EN975" s="75"/>
      <c r="EO975" s="75"/>
      <c r="EP975" s="75"/>
      <c r="EQ975" s="75"/>
      <c r="ER975" s="75"/>
      <c r="ES975" s="75"/>
      <c r="ET975" s="75"/>
      <c r="EU975" s="75"/>
      <c r="EV975" s="75"/>
      <c r="EW975" s="75"/>
      <c r="EX975" s="75"/>
      <c r="EY975" s="75"/>
      <c r="EZ975" s="75"/>
      <c r="FA975" s="75"/>
      <c r="FB975" s="75"/>
      <c r="FC975" s="75"/>
      <c r="FD975" s="75"/>
      <c r="FE975" s="75"/>
      <c r="FF975" s="75"/>
      <c r="FG975" s="75"/>
      <c r="FH975" s="75"/>
      <c r="FI975" s="75"/>
      <c r="FJ975" s="75"/>
      <c r="FK975" s="75"/>
      <c r="FL975" s="75"/>
      <c r="FM975" s="75"/>
      <c r="FN975" s="75"/>
      <c r="FO975" s="75"/>
      <c r="FP975" s="75"/>
      <c r="FQ975" s="75"/>
      <c r="FR975" s="75"/>
      <c r="FS975" s="75"/>
      <c r="FT975" s="75"/>
      <c r="FU975" s="75"/>
      <c r="FV975" s="75"/>
      <c r="FW975" s="75"/>
      <c r="FX975" s="75"/>
      <c r="FY975" s="75"/>
      <c r="FZ975" s="75"/>
      <c r="GA975" s="75"/>
      <c r="GB975" s="75"/>
      <c r="GC975" s="75"/>
      <c r="GD975" s="75"/>
      <c r="GE975" s="75"/>
      <c r="GF975" s="75"/>
      <c r="GG975" s="75"/>
      <c r="GH975" s="75"/>
      <c r="GI975" s="75"/>
      <c r="GJ975" s="75"/>
      <c r="GK975" s="75"/>
      <c r="GL975" s="75"/>
      <c r="GM975" s="75"/>
      <c r="GN975" s="75"/>
      <c r="GO975" s="75"/>
      <c r="GP975" s="75"/>
      <c r="GQ975" s="75"/>
      <c r="GR975" s="75"/>
      <c r="GS975" s="75"/>
      <c r="GT975" s="75"/>
      <c r="GU975" s="75"/>
      <c r="GV975" s="75"/>
      <c r="GW975" s="75"/>
      <c r="GX975" s="75"/>
      <c r="GY975" s="75"/>
      <c r="GZ975" s="75"/>
      <c r="HA975" s="75"/>
      <c r="HB975" s="75"/>
      <c r="HC975" s="75"/>
      <c r="HD975" s="75"/>
      <c r="HE975" s="75"/>
      <c r="HF975" s="75"/>
      <c r="HG975" s="75"/>
      <c r="HH975" s="75"/>
      <c r="HI975" s="75"/>
      <c r="HJ975" s="75"/>
      <c r="HK975" s="75"/>
      <c r="HL975" s="75"/>
      <c r="HM975" s="75"/>
      <c r="HN975" s="75"/>
      <c r="HO975" s="75"/>
      <c r="HP975" s="75"/>
      <c r="HQ975" s="75"/>
      <c r="HR975" s="75"/>
      <c r="HS975" s="75"/>
      <c r="HT975" s="75"/>
      <c r="HU975" s="75"/>
      <c r="HV975" s="75"/>
      <c r="HW975" s="75"/>
      <c r="HX975" s="75"/>
      <c r="HY975" s="75"/>
    </row>
    <row r="976" spans="1:233" s="18" customFormat="1" ht="51" x14ac:dyDescent="0.2">
      <c r="A976" s="165"/>
      <c r="B976" s="369" t="s">
        <v>1771</v>
      </c>
      <c r="C976" s="285">
        <v>25449</v>
      </c>
      <c r="D976" s="31" t="s">
        <v>1772</v>
      </c>
      <c r="E976" s="114">
        <v>8</v>
      </c>
      <c r="F976" s="52">
        <v>40630</v>
      </c>
      <c r="G976" s="31" t="s">
        <v>1773</v>
      </c>
      <c r="H976" s="31">
        <v>17</v>
      </c>
      <c r="I976" s="75"/>
      <c r="J976" s="75"/>
      <c r="K976" s="75"/>
      <c r="L976" s="75"/>
      <c r="M976" s="75"/>
      <c r="N976" s="75"/>
      <c r="O976" s="75"/>
      <c r="P976" s="75"/>
      <c r="Q976" s="75"/>
      <c r="R976" s="75"/>
      <c r="S976" s="75"/>
      <c r="T976" s="75"/>
      <c r="U976" s="75"/>
      <c r="V976" s="75"/>
      <c r="W976" s="75"/>
      <c r="X976" s="75"/>
      <c r="Y976" s="75"/>
      <c r="Z976" s="75"/>
      <c r="AA976" s="75"/>
      <c r="AB976" s="75"/>
      <c r="AC976" s="75"/>
      <c r="AD976" s="75"/>
      <c r="AE976" s="75"/>
      <c r="AF976" s="75"/>
      <c r="AG976" s="75"/>
      <c r="AH976" s="75"/>
      <c r="AI976" s="75"/>
      <c r="AJ976" s="75"/>
      <c r="AK976" s="75"/>
      <c r="AL976" s="75"/>
      <c r="AM976" s="75"/>
      <c r="AN976" s="75"/>
      <c r="AO976" s="75"/>
      <c r="AP976" s="75"/>
      <c r="AQ976" s="75"/>
      <c r="AR976" s="75"/>
      <c r="AS976" s="75"/>
      <c r="AT976" s="75"/>
      <c r="AU976" s="75"/>
      <c r="AV976" s="75"/>
      <c r="AW976" s="75"/>
      <c r="AX976" s="75"/>
      <c r="AY976" s="75"/>
      <c r="AZ976" s="75"/>
      <c r="BA976" s="75"/>
      <c r="BB976" s="75"/>
      <c r="BC976" s="75"/>
      <c r="BD976" s="75"/>
      <c r="BE976" s="75"/>
      <c r="BF976" s="75"/>
      <c r="BG976" s="75"/>
      <c r="BH976" s="75"/>
      <c r="BI976" s="75"/>
      <c r="BJ976" s="75"/>
      <c r="BK976" s="75"/>
      <c r="BL976" s="75"/>
      <c r="BM976" s="75"/>
      <c r="BN976" s="75"/>
      <c r="BO976" s="75"/>
      <c r="BP976" s="75"/>
      <c r="BQ976" s="75"/>
      <c r="BR976" s="75"/>
      <c r="BS976" s="75"/>
      <c r="BT976" s="75"/>
      <c r="BU976" s="75"/>
      <c r="BV976" s="75"/>
      <c r="BW976" s="75"/>
      <c r="BX976" s="75"/>
      <c r="BY976" s="75"/>
      <c r="BZ976" s="75"/>
      <c r="CA976" s="75"/>
      <c r="CB976" s="75"/>
      <c r="CC976" s="75"/>
      <c r="CD976" s="75"/>
      <c r="CE976" s="75"/>
      <c r="CF976" s="75"/>
      <c r="CG976" s="75"/>
      <c r="CH976" s="75"/>
      <c r="CI976" s="75"/>
      <c r="CJ976" s="75"/>
      <c r="CK976" s="75"/>
      <c r="CL976" s="75"/>
      <c r="CM976" s="75"/>
      <c r="CN976" s="75"/>
      <c r="CO976" s="75"/>
      <c r="CP976" s="75"/>
      <c r="CQ976" s="75"/>
      <c r="CR976" s="75"/>
      <c r="CS976" s="75"/>
      <c r="CT976" s="75"/>
      <c r="CU976" s="75"/>
      <c r="CV976" s="75"/>
      <c r="CW976" s="75"/>
      <c r="CX976" s="75"/>
      <c r="CY976" s="75"/>
      <c r="CZ976" s="75"/>
      <c r="DA976" s="75"/>
      <c r="DB976" s="75"/>
      <c r="DC976" s="75"/>
      <c r="DD976" s="75"/>
      <c r="DE976" s="75"/>
      <c r="DF976" s="75"/>
      <c r="DG976" s="75"/>
      <c r="DH976" s="75"/>
      <c r="DI976" s="75"/>
      <c r="DJ976" s="75"/>
      <c r="DK976" s="75"/>
      <c r="DL976" s="75"/>
      <c r="DM976" s="75"/>
      <c r="DN976" s="75"/>
      <c r="DO976" s="75"/>
      <c r="DP976" s="75"/>
      <c r="DQ976" s="75"/>
      <c r="DR976" s="75"/>
      <c r="DS976" s="75"/>
      <c r="DT976" s="75"/>
      <c r="DU976" s="75"/>
      <c r="DV976" s="75"/>
      <c r="DW976" s="75"/>
      <c r="DX976" s="75"/>
      <c r="DY976" s="75"/>
      <c r="DZ976" s="75"/>
      <c r="EA976" s="75"/>
      <c r="EB976" s="75"/>
      <c r="EC976" s="75"/>
      <c r="ED976" s="75"/>
      <c r="EE976" s="75"/>
      <c r="EF976" s="75"/>
      <c r="EG976" s="75"/>
      <c r="EH976" s="75"/>
      <c r="EI976" s="75"/>
      <c r="EJ976" s="75"/>
      <c r="EK976" s="75"/>
      <c r="EL976" s="75"/>
      <c r="EM976" s="75"/>
      <c r="EN976" s="75"/>
      <c r="EO976" s="75"/>
      <c r="EP976" s="75"/>
      <c r="EQ976" s="75"/>
      <c r="ER976" s="75"/>
      <c r="ES976" s="75"/>
      <c r="ET976" s="75"/>
      <c r="EU976" s="75"/>
      <c r="EV976" s="75"/>
      <c r="EW976" s="75"/>
      <c r="EX976" s="75"/>
      <c r="EY976" s="75"/>
      <c r="EZ976" s="75"/>
      <c r="FA976" s="75"/>
      <c r="FB976" s="75"/>
      <c r="FC976" s="75"/>
      <c r="FD976" s="75"/>
      <c r="FE976" s="75"/>
      <c r="FF976" s="75"/>
      <c r="FG976" s="75"/>
      <c r="FH976" s="75"/>
      <c r="FI976" s="75"/>
      <c r="FJ976" s="75"/>
      <c r="FK976" s="75"/>
      <c r="FL976" s="75"/>
      <c r="FM976" s="75"/>
      <c r="FN976" s="75"/>
      <c r="FO976" s="75"/>
      <c r="FP976" s="75"/>
      <c r="FQ976" s="75"/>
      <c r="FR976" s="75"/>
      <c r="FS976" s="75"/>
      <c r="FT976" s="75"/>
      <c r="FU976" s="75"/>
      <c r="FV976" s="75"/>
      <c r="FW976" s="75"/>
      <c r="FX976" s="75"/>
      <c r="FY976" s="75"/>
      <c r="FZ976" s="75"/>
      <c r="GA976" s="75"/>
      <c r="GB976" s="75"/>
      <c r="GC976" s="75"/>
      <c r="GD976" s="75"/>
      <c r="GE976" s="75"/>
      <c r="GF976" s="75"/>
      <c r="GG976" s="75"/>
      <c r="GH976" s="75"/>
      <c r="GI976" s="75"/>
      <c r="GJ976" s="75"/>
      <c r="GK976" s="75"/>
      <c r="GL976" s="75"/>
      <c r="GM976" s="75"/>
      <c r="GN976" s="75"/>
      <c r="GO976" s="75"/>
      <c r="GP976" s="75"/>
      <c r="GQ976" s="75"/>
      <c r="GR976" s="75"/>
      <c r="GS976" s="75"/>
      <c r="GT976" s="75"/>
      <c r="GU976" s="75"/>
      <c r="GV976" s="75"/>
      <c r="GW976" s="75"/>
      <c r="GX976" s="75"/>
      <c r="GY976" s="75"/>
      <c r="GZ976" s="75"/>
      <c r="HA976" s="75"/>
      <c r="HB976" s="75"/>
      <c r="HC976" s="75"/>
      <c r="HD976" s="75"/>
      <c r="HE976" s="75"/>
      <c r="HF976" s="75"/>
      <c r="HG976" s="75"/>
      <c r="HH976" s="75"/>
      <c r="HI976" s="75"/>
      <c r="HJ976" s="75"/>
      <c r="HK976" s="75"/>
      <c r="HL976" s="75"/>
      <c r="HM976" s="75"/>
      <c r="HN976" s="75"/>
      <c r="HO976" s="75"/>
      <c r="HP976" s="75"/>
      <c r="HQ976" s="75"/>
      <c r="HR976" s="75"/>
      <c r="HS976" s="75"/>
      <c r="HT976" s="75"/>
      <c r="HU976" s="75"/>
      <c r="HV976" s="75"/>
      <c r="HW976" s="75"/>
      <c r="HX976" s="75"/>
      <c r="HY976" s="75"/>
    </row>
    <row r="977" spans="1:233" s="18" customFormat="1" ht="12.75" customHeight="1" x14ac:dyDescent="0.2">
      <c r="A977" s="423" t="s">
        <v>1774</v>
      </c>
      <c r="B977" s="423"/>
      <c r="C977" s="423"/>
      <c r="D977" s="423"/>
      <c r="E977" s="423"/>
      <c r="F977" s="423"/>
      <c r="G977" s="423"/>
      <c r="H977" s="423"/>
      <c r="I977" s="75"/>
      <c r="J977" s="75"/>
      <c r="K977" s="75"/>
      <c r="L977" s="75"/>
      <c r="M977" s="75"/>
      <c r="N977" s="75"/>
      <c r="O977" s="75"/>
      <c r="P977" s="75"/>
      <c r="Q977" s="75"/>
      <c r="R977" s="75"/>
      <c r="S977" s="75"/>
      <c r="T977" s="75"/>
      <c r="U977" s="75"/>
      <c r="V977" s="75"/>
      <c r="W977" s="75"/>
      <c r="X977" s="75"/>
      <c r="Y977" s="75"/>
      <c r="Z977" s="75"/>
      <c r="AA977" s="75"/>
      <c r="AB977" s="75"/>
      <c r="AC977" s="75"/>
      <c r="AD977" s="75"/>
      <c r="AE977" s="75"/>
      <c r="AF977" s="75"/>
      <c r="AG977" s="75"/>
      <c r="AH977" s="75"/>
      <c r="AI977" s="75"/>
      <c r="AJ977" s="75"/>
      <c r="AK977" s="75"/>
      <c r="AL977" s="75"/>
      <c r="AM977" s="75"/>
      <c r="AN977" s="75"/>
      <c r="AO977" s="75"/>
      <c r="AP977" s="75"/>
      <c r="AQ977" s="75"/>
      <c r="AR977" s="75"/>
      <c r="AS977" s="75"/>
      <c r="AT977" s="75"/>
      <c r="AU977" s="75"/>
      <c r="AV977" s="75"/>
      <c r="AW977" s="75"/>
      <c r="AX977" s="75"/>
      <c r="AY977" s="75"/>
      <c r="AZ977" s="75"/>
      <c r="BA977" s="75"/>
      <c r="BB977" s="75"/>
      <c r="BC977" s="75"/>
      <c r="BD977" s="75"/>
      <c r="BE977" s="75"/>
      <c r="BF977" s="75"/>
      <c r="BG977" s="75"/>
      <c r="BH977" s="75"/>
      <c r="BI977" s="75"/>
      <c r="BJ977" s="75"/>
      <c r="BK977" s="75"/>
      <c r="BL977" s="75"/>
      <c r="BM977" s="75"/>
      <c r="BN977" s="75"/>
      <c r="BO977" s="75"/>
      <c r="BP977" s="75"/>
      <c r="BQ977" s="75"/>
      <c r="BR977" s="75"/>
      <c r="BS977" s="75"/>
      <c r="BT977" s="75"/>
      <c r="BU977" s="75"/>
      <c r="BV977" s="75"/>
      <c r="BW977" s="75"/>
      <c r="BX977" s="75"/>
      <c r="BY977" s="75"/>
      <c r="BZ977" s="75"/>
      <c r="CA977" s="75"/>
      <c r="CB977" s="75"/>
      <c r="CC977" s="75"/>
      <c r="CD977" s="75"/>
      <c r="CE977" s="75"/>
      <c r="CF977" s="75"/>
      <c r="CG977" s="75"/>
      <c r="CH977" s="75"/>
      <c r="CI977" s="75"/>
      <c r="CJ977" s="75"/>
      <c r="CK977" s="75"/>
      <c r="CL977" s="75"/>
      <c r="CM977" s="75"/>
      <c r="CN977" s="75"/>
      <c r="CO977" s="75"/>
      <c r="CP977" s="75"/>
      <c r="CQ977" s="75"/>
      <c r="CR977" s="75"/>
      <c r="CS977" s="75"/>
      <c r="CT977" s="75"/>
      <c r="CU977" s="75"/>
      <c r="CV977" s="75"/>
      <c r="CW977" s="75"/>
      <c r="CX977" s="75"/>
      <c r="CY977" s="75"/>
      <c r="CZ977" s="75"/>
      <c r="DA977" s="75"/>
      <c r="DB977" s="75"/>
      <c r="DC977" s="75"/>
      <c r="DD977" s="75"/>
      <c r="DE977" s="75"/>
      <c r="DF977" s="75"/>
      <c r="DG977" s="75"/>
      <c r="DH977" s="75"/>
      <c r="DI977" s="75"/>
      <c r="DJ977" s="75"/>
      <c r="DK977" s="75"/>
      <c r="DL977" s="75"/>
      <c r="DM977" s="75"/>
      <c r="DN977" s="75"/>
      <c r="DO977" s="75"/>
      <c r="DP977" s="75"/>
      <c r="DQ977" s="75"/>
      <c r="DR977" s="75"/>
      <c r="DS977" s="75"/>
      <c r="DT977" s="75"/>
      <c r="DU977" s="75"/>
      <c r="DV977" s="75"/>
      <c r="DW977" s="75"/>
      <c r="DX977" s="75"/>
      <c r="DY977" s="75"/>
      <c r="DZ977" s="75"/>
      <c r="EA977" s="75"/>
      <c r="EB977" s="75"/>
      <c r="EC977" s="75"/>
      <c r="ED977" s="75"/>
      <c r="EE977" s="75"/>
      <c r="EF977" s="75"/>
      <c r="EG977" s="75"/>
      <c r="EH977" s="75"/>
      <c r="EI977" s="75"/>
      <c r="EJ977" s="75"/>
      <c r="EK977" s="75"/>
      <c r="EL977" s="75"/>
      <c r="EM977" s="75"/>
      <c r="EN977" s="75"/>
      <c r="EO977" s="75"/>
      <c r="EP977" s="75"/>
      <c r="EQ977" s="75"/>
      <c r="ER977" s="75"/>
      <c r="ES977" s="75"/>
      <c r="ET977" s="75"/>
      <c r="EU977" s="75"/>
      <c r="EV977" s="75"/>
      <c r="EW977" s="75"/>
      <c r="EX977" s="75"/>
      <c r="EY977" s="75"/>
      <c r="EZ977" s="75"/>
      <c r="FA977" s="75"/>
      <c r="FB977" s="75"/>
      <c r="FC977" s="75"/>
      <c r="FD977" s="75"/>
      <c r="FE977" s="75"/>
      <c r="FF977" s="75"/>
      <c r="FG977" s="75"/>
      <c r="FH977" s="75"/>
      <c r="FI977" s="75"/>
      <c r="FJ977" s="75"/>
      <c r="FK977" s="75"/>
      <c r="FL977" s="75"/>
      <c r="FM977" s="75"/>
      <c r="FN977" s="75"/>
      <c r="FO977" s="75"/>
      <c r="FP977" s="75"/>
      <c r="FQ977" s="75"/>
      <c r="FR977" s="75"/>
      <c r="FS977" s="75"/>
      <c r="FT977" s="75"/>
      <c r="FU977" s="75"/>
      <c r="FV977" s="75"/>
      <c r="FW977" s="75"/>
      <c r="FX977" s="75"/>
      <c r="FY977" s="75"/>
      <c r="FZ977" s="75"/>
      <c r="GA977" s="75"/>
      <c r="GB977" s="75"/>
      <c r="GC977" s="75"/>
      <c r="GD977" s="75"/>
      <c r="GE977" s="75"/>
      <c r="GF977" s="75"/>
      <c r="GG977" s="75"/>
      <c r="GH977" s="75"/>
      <c r="GI977" s="75"/>
      <c r="GJ977" s="75"/>
      <c r="GK977" s="75"/>
      <c r="GL977" s="75"/>
      <c r="GM977" s="75"/>
      <c r="GN977" s="75"/>
      <c r="GO977" s="75"/>
      <c r="GP977" s="75"/>
      <c r="GQ977" s="75"/>
      <c r="GR977" s="75"/>
      <c r="GS977" s="75"/>
      <c r="GT977" s="75"/>
      <c r="GU977" s="75"/>
      <c r="GV977" s="75"/>
      <c r="GW977" s="75"/>
      <c r="GX977" s="75"/>
      <c r="GY977" s="75"/>
      <c r="GZ977" s="75"/>
      <c r="HA977" s="75"/>
      <c r="HB977" s="75"/>
      <c r="HC977" s="75"/>
      <c r="HD977" s="75"/>
      <c r="HE977" s="75"/>
      <c r="HF977" s="75"/>
      <c r="HG977" s="75"/>
      <c r="HH977" s="75"/>
      <c r="HI977" s="75"/>
      <c r="HJ977" s="75"/>
      <c r="HK977" s="75"/>
      <c r="HL977" s="75"/>
      <c r="HM977" s="75"/>
      <c r="HN977" s="75"/>
      <c r="HO977" s="75"/>
      <c r="HP977" s="75"/>
      <c r="HQ977" s="75"/>
      <c r="HR977" s="75"/>
      <c r="HS977" s="75"/>
      <c r="HT977" s="75"/>
      <c r="HU977" s="75"/>
      <c r="HV977" s="75"/>
      <c r="HW977" s="75"/>
      <c r="HX977" s="75"/>
      <c r="HY977" s="75"/>
    </row>
    <row r="978" spans="1:233" s="77" customFormat="1" ht="38.25" x14ac:dyDescent="0.2">
      <c r="A978" s="224"/>
      <c r="B978" s="373" t="s">
        <v>2921</v>
      </c>
      <c r="C978" s="52">
        <v>30952</v>
      </c>
      <c r="D978" s="224" t="s">
        <v>2920</v>
      </c>
      <c r="E978" s="114">
        <v>6</v>
      </c>
      <c r="F978" s="52">
        <v>42356</v>
      </c>
      <c r="G978" s="224" t="s">
        <v>2919</v>
      </c>
      <c r="H978" s="222">
        <v>17</v>
      </c>
    </row>
    <row r="979" spans="1:233" s="18" customFormat="1" x14ac:dyDescent="0.2">
      <c r="A979" s="471" t="s">
        <v>1775</v>
      </c>
      <c r="B979" s="471"/>
      <c r="C979" s="471"/>
      <c r="D979" s="471"/>
      <c r="E979" s="471"/>
      <c r="F979" s="471"/>
      <c r="G979" s="471"/>
      <c r="H979" s="471"/>
      <c r="I979" s="75"/>
      <c r="J979" s="75"/>
      <c r="K979" s="75"/>
      <c r="L979" s="75"/>
      <c r="M979" s="75"/>
      <c r="N979" s="75"/>
      <c r="O979" s="75"/>
      <c r="P979" s="75"/>
      <c r="Q979" s="75"/>
      <c r="R979" s="75"/>
      <c r="S979" s="75"/>
      <c r="T979" s="75"/>
      <c r="U979" s="75"/>
      <c r="V979" s="75"/>
      <c r="W979" s="75"/>
      <c r="X979" s="75"/>
      <c r="Y979" s="75"/>
      <c r="Z979" s="75"/>
      <c r="AA979" s="75"/>
      <c r="AB979" s="75"/>
      <c r="AC979" s="75"/>
      <c r="AD979" s="75"/>
      <c r="AE979" s="75"/>
      <c r="AF979" s="75"/>
      <c r="AG979" s="75"/>
      <c r="AH979" s="75"/>
      <c r="AI979" s="75"/>
      <c r="AJ979" s="75"/>
      <c r="AK979" s="75"/>
      <c r="AL979" s="75"/>
      <c r="AM979" s="75"/>
      <c r="AN979" s="75"/>
      <c r="AO979" s="75"/>
      <c r="AP979" s="75"/>
      <c r="AQ979" s="75"/>
      <c r="AR979" s="75"/>
      <c r="AS979" s="75"/>
      <c r="AT979" s="75"/>
      <c r="AU979" s="75"/>
      <c r="AV979" s="75"/>
      <c r="AW979" s="75"/>
      <c r="AX979" s="75"/>
      <c r="AY979" s="75"/>
      <c r="AZ979" s="75"/>
      <c r="BA979" s="75"/>
      <c r="BB979" s="75"/>
      <c r="BC979" s="75"/>
      <c r="BD979" s="75"/>
      <c r="BE979" s="75"/>
      <c r="BF979" s="75"/>
      <c r="BG979" s="75"/>
      <c r="BH979" s="75"/>
      <c r="BI979" s="75"/>
      <c r="BJ979" s="75"/>
      <c r="BK979" s="75"/>
      <c r="BL979" s="75"/>
      <c r="BM979" s="75"/>
      <c r="BN979" s="75"/>
      <c r="BO979" s="75"/>
      <c r="BP979" s="75"/>
      <c r="BQ979" s="75"/>
      <c r="BR979" s="75"/>
      <c r="BS979" s="75"/>
      <c r="BT979" s="75"/>
      <c r="BU979" s="75"/>
      <c r="BV979" s="75"/>
      <c r="BW979" s="75"/>
      <c r="BX979" s="75"/>
      <c r="BY979" s="75"/>
      <c r="BZ979" s="75"/>
      <c r="CA979" s="75"/>
      <c r="CB979" s="75"/>
      <c r="CC979" s="75"/>
      <c r="CD979" s="75"/>
      <c r="CE979" s="75"/>
      <c r="CF979" s="75"/>
      <c r="CG979" s="75"/>
      <c r="CH979" s="75"/>
      <c r="CI979" s="75"/>
      <c r="CJ979" s="75"/>
      <c r="CK979" s="75"/>
      <c r="CL979" s="75"/>
      <c r="CM979" s="75"/>
      <c r="CN979" s="75"/>
      <c r="CO979" s="75"/>
      <c r="CP979" s="75"/>
      <c r="CQ979" s="75"/>
      <c r="CR979" s="75"/>
      <c r="CS979" s="75"/>
      <c r="CT979" s="75"/>
      <c r="CU979" s="75"/>
      <c r="CV979" s="75"/>
      <c r="CW979" s="75"/>
      <c r="CX979" s="75"/>
      <c r="CY979" s="75"/>
      <c r="CZ979" s="75"/>
      <c r="DA979" s="75"/>
      <c r="DB979" s="75"/>
      <c r="DC979" s="75"/>
      <c r="DD979" s="75"/>
      <c r="DE979" s="75"/>
      <c r="DF979" s="75"/>
      <c r="DG979" s="75"/>
      <c r="DH979" s="75"/>
      <c r="DI979" s="75"/>
      <c r="DJ979" s="75"/>
      <c r="DK979" s="75"/>
      <c r="DL979" s="75"/>
      <c r="DM979" s="75"/>
      <c r="DN979" s="75"/>
      <c r="DO979" s="75"/>
      <c r="DP979" s="75"/>
      <c r="DQ979" s="75"/>
      <c r="DR979" s="75"/>
      <c r="DS979" s="75"/>
      <c r="DT979" s="75"/>
      <c r="DU979" s="75"/>
      <c r="DV979" s="75"/>
      <c r="DW979" s="75"/>
      <c r="DX979" s="75"/>
      <c r="DY979" s="75"/>
      <c r="DZ979" s="75"/>
      <c r="EA979" s="75"/>
      <c r="EB979" s="75"/>
      <c r="EC979" s="75"/>
      <c r="ED979" s="75"/>
      <c r="EE979" s="75"/>
      <c r="EF979" s="75"/>
      <c r="EG979" s="75"/>
      <c r="EH979" s="75"/>
      <c r="EI979" s="75"/>
      <c r="EJ979" s="75"/>
      <c r="EK979" s="75"/>
      <c r="EL979" s="75"/>
      <c r="EM979" s="75"/>
      <c r="EN979" s="75"/>
      <c r="EO979" s="75"/>
      <c r="EP979" s="75"/>
      <c r="EQ979" s="75"/>
      <c r="ER979" s="75"/>
      <c r="ES979" s="75"/>
      <c r="ET979" s="75"/>
      <c r="EU979" s="75"/>
      <c r="EV979" s="75"/>
      <c r="EW979" s="75"/>
      <c r="EX979" s="75"/>
      <c r="EY979" s="75"/>
      <c r="EZ979" s="75"/>
      <c r="FA979" s="75"/>
      <c r="FB979" s="75"/>
      <c r="FC979" s="75"/>
      <c r="FD979" s="75"/>
      <c r="FE979" s="75"/>
      <c r="FF979" s="75"/>
      <c r="FG979" s="75"/>
      <c r="FH979" s="75"/>
      <c r="FI979" s="75"/>
      <c r="FJ979" s="75"/>
      <c r="FK979" s="75"/>
      <c r="FL979" s="75"/>
      <c r="FM979" s="75"/>
      <c r="FN979" s="75"/>
      <c r="FO979" s="75"/>
      <c r="FP979" s="75"/>
      <c r="FQ979" s="75"/>
      <c r="FR979" s="75"/>
      <c r="FS979" s="75"/>
      <c r="FT979" s="75"/>
      <c r="FU979" s="75"/>
      <c r="FV979" s="75"/>
      <c r="FW979" s="75"/>
      <c r="FX979" s="75"/>
      <c r="FY979" s="75"/>
      <c r="FZ979" s="75"/>
      <c r="GA979" s="75"/>
      <c r="GB979" s="75"/>
      <c r="GC979" s="75"/>
      <c r="GD979" s="75"/>
      <c r="GE979" s="75"/>
      <c r="GF979" s="75"/>
      <c r="GG979" s="75"/>
      <c r="GH979" s="75"/>
      <c r="GI979" s="75"/>
      <c r="GJ979" s="75"/>
      <c r="GK979" s="75"/>
      <c r="GL979" s="75"/>
      <c r="GM979" s="75"/>
      <c r="GN979" s="75"/>
      <c r="GO979" s="75"/>
      <c r="GP979" s="75"/>
      <c r="GQ979" s="75"/>
      <c r="GR979" s="75"/>
      <c r="GS979" s="75"/>
      <c r="GT979" s="75"/>
      <c r="GU979" s="75"/>
      <c r="GV979" s="75"/>
      <c r="GW979" s="75"/>
      <c r="GX979" s="75"/>
      <c r="GY979" s="75"/>
      <c r="GZ979" s="75"/>
      <c r="HA979" s="75"/>
      <c r="HB979" s="75"/>
      <c r="HC979" s="75"/>
      <c r="HD979" s="75"/>
      <c r="HE979" s="75"/>
      <c r="HF979" s="75"/>
      <c r="HG979" s="75"/>
      <c r="HH979" s="75"/>
      <c r="HI979" s="75"/>
      <c r="HJ979" s="75"/>
      <c r="HK979" s="75"/>
      <c r="HL979" s="75"/>
      <c r="HM979" s="75"/>
      <c r="HN979" s="75"/>
      <c r="HO979" s="75"/>
      <c r="HP979" s="75"/>
      <c r="HQ979" s="75"/>
      <c r="HR979" s="75"/>
      <c r="HS979" s="75"/>
      <c r="HT979" s="75"/>
      <c r="HU979" s="75"/>
      <c r="HV979" s="75"/>
      <c r="HW979" s="75"/>
      <c r="HX979" s="75"/>
      <c r="HY979" s="75"/>
    </row>
    <row r="980" spans="1:233" s="18" customFormat="1" ht="38.25" x14ac:dyDescent="0.2">
      <c r="A980" s="165"/>
      <c r="B980" s="369" t="s">
        <v>1776</v>
      </c>
      <c r="C980" s="285">
        <v>23640</v>
      </c>
      <c r="D980" s="31" t="s">
        <v>202</v>
      </c>
      <c r="E980" s="24">
        <v>23</v>
      </c>
      <c r="F980" s="285">
        <v>39051</v>
      </c>
      <c r="G980" s="31" t="s">
        <v>1777</v>
      </c>
      <c r="H980" s="31">
        <v>17</v>
      </c>
      <c r="I980" s="75"/>
      <c r="J980" s="75"/>
      <c r="K980" s="75"/>
      <c r="L980" s="75"/>
      <c r="M980" s="75"/>
      <c r="N980" s="75"/>
      <c r="O980" s="75"/>
      <c r="P980" s="75"/>
      <c r="Q980" s="75"/>
      <c r="R980" s="75"/>
      <c r="S980" s="75"/>
      <c r="T980" s="75"/>
      <c r="U980" s="75"/>
      <c r="V980" s="75"/>
      <c r="W980" s="75"/>
      <c r="X980" s="75"/>
      <c r="Y980" s="75"/>
      <c r="Z980" s="75"/>
      <c r="AA980" s="75"/>
      <c r="AB980" s="75"/>
      <c r="AC980" s="75"/>
      <c r="AD980" s="75"/>
      <c r="AE980" s="75"/>
      <c r="AF980" s="75"/>
      <c r="AG980" s="75"/>
      <c r="AH980" s="75"/>
      <c r="AI980" s="75"/>
      <c r="AJ980" s="75"/>
      <c r="AK980" s="75"/>
      <c r="AL980" s="75"/>
      <c r="AM980" s="75"/>
      <c r="AN980" s="75"/>
      <c r="AO980" s="75"/>
      <c r="AP980" s="75"/>
      <c r="AQ980" s="75"/>
      <c r="AR980" s="75"/>
      <c r="AS980" s="75"/>
      <c r="AT980" s="75"/>
      <c r="AU980" s="75"/>
      <c r="AV980" s="75"/>
      <c r="AW980" s="75"/>
      <c r="AX980" s="75"/>
      <c r="AY980" s="75"/>
      <c r="AZ980" s="75"/>
      <c r="BA980" s="75"/>
      <c r="BB980" s="75"/>
      <c r="BC980" s="75"/>
      <c r="BD980" s="75"/>
      <c r="BE980" s="75"/>
      <c r="BF980" s="75"/>
      <c r="BG980" s="75"/>
      <c r="BH980" s="75"/>
      <c r="BI980" s="75"/>
      <c r="BJ980" s="75"/>
      <c r="BK980" s="75"/>
      <c r="BL980" s="75"/>
      <c r="BM980" s="75"/>
      <c r="BN980" s="75"/>
      <c r="BO980" s="75"/>
      <c r="BP980" s="75"/>
      <c r="BQ980" s="75"/>
      <c r="BR980" s="75"/>
      <c r="BS980" s="75"/>
      <c r="BT980" s="75"/>
      <c r="BU980" s="75"/>
      <c r="BV980" s="75"/>
      <c r="BW980" s="75"/>
      <c r="BX980" s="75"/>
      <c r="BY980" s="75"/>
      <c r="BZ980" s="75"/>
      <c r="CA980" s="75"/>
      <c r="CB980" s="75"/>
      <c r="CC980" s="75"/>
      <c r="CD980" s="75"/>
      <c r="CE980" s="75"/>
      <c r="CF980" s="75"/>
      <c r="CG980" s="75"/>
      <c r="CH980" s="75"/>
      <c r="CI980" s="75"/>
      <c r="CJ980" s="75"/>
      <c r="CK980" s="75"/>
      <c r="CL980" s="75"/>
      <c r="CM980" s="75"/>
      <c r="CN980" s="75"/>
      <c r="CO980" s="75"/>
      <c r="CP980" s="75"/>
      <c r="CQ980" s="75"/>
      <c r="CR980" s="75"/>
      <c r="CS980" s="75"/>
      <c r="CT980" s="75"/>
      <c r="CU980" s="75"/>
      <c r="CV980" s="75"/>
      <c r="CW980" s="75"/>
      <c r="CX980" s="75"/>
      <c r="CY980" s="75"/>
      <c r="CZ980" s="75"/>
      <c r="DA980" s="75"/>
      <c r="DB980" s="75"/>
      <c r="DC980" s="75"/>
      <c r="DD980" s="75"/>
      <c r="DE980" s="75"/>
      <c r="DF980" s="75"/>
      <c r="DG980" s="75"/>
      <c r="DH980" s="75"/>
      <c r="DI980" s="75"/>
      <c r="DJ980" s="75"/>
      <c r="DK980" s="75"/>
      <c r="DL980" s="75"/>
      <c r="DM980" s="75"/>
      <c r="DN980" s="75"/>
      <c r="DO980" s="75"/>
      <c r="DP980" s="75"/>
      <c r="DQ980" s="75"/>
      <c r="DR980" s="75"/>
      <c r="DS980" s="75"/>
      <c r="DT980" s="75"/>
      <c r="DU980" s="75"/>
      <c r="DV980" s="75"/>
      <c r="DW980" s="75"/>
      <c r="DX980" s="75"/>
      <c r="DY980" s="75"/>
      <c r="DZ980" s="75"/>
      <c r="EA980" s="75"/>
      <c r="EB980" s="75"/>
      <c r="EC980" s="75"/>
      <c r="ED980" s="75"/>
      <c r="EE980" s="75"/>
      <c r="EF980" s="75"/>
      <c r="EG980" s="75"/>
      <c r="EH980" s="75"/>
      <c r="EI980" s="75"/>
      <c r="EJ980" s="75"/>
      <c r="EK980" s="75"/>
      <c r="EL980" s="75"/>
      <c r="EM980" s="75"/>
      <c r="EN980" s="75"/>
      <c r="EO980" s="75"/>
      <c r="EP980" s="75"/>
      <c r="EQ980" s="75"/>
      <c r="ER980" s="75"/>
      <c r="ES980" s="75"/>
      <c r="ET980" s="75"/>
      <c r="EU980" s="75"/>
      <c r="EV980" s="75"/>
      <c r="EW980" s="75"/>
      <c r="EX980" s="75"/>
      <c r="EY980" s="75"/>
      <c r="EZ980" s="75"/>
      <c r="FA980" s="75"/>
      <c r="FB980" s="75"/>
      <c r="FC980" s="75"/>
      <c r="FD980" s="75"/>
      <c r="FE980" s="75"/>
      <c r="FF980" s="75"/>
      <c r="FG980" s="75"/>
      <c r="FH980" s="75"/>
      <c r="FI980" s="75"/>
      <c r="FJ980" s="75"/>
      <c r="FK980" s="75"/>
      <c r="FL980" s="75"/>
      <c r="FM980" s="75"/>
      <c r="FN980" s="75"/>
      <c r="FO980" s="75"/>
      <c r="FP980" s="75"/>
      <c r="FQ980" s="75"/>
      <c r="FR980" s="75"/>
      <c r="FS980" s="75"/>
      <c r="FT980" s="75"/>
      <c r="FU980" s="75"/>
      <c r="FV980" s="75"/>
      <c r="FW980" s="75"/>
      <c r="FX980" s="75"/>
      <c r="FY980" s="75"/>
      <c r="FZ980" s="75"/>
      <c r="GA980" s="75"/>
      <c r="GB980" s="75"/>
      <c r="GC980" s="75"/>
      <c r="GD980" s="75"/>
      <c r="GE980" s="75"/>
      <c r="GF980" s="75"/>
      <c r="GG980" s="75"/>
      <c r="GH980" s="75"/>
      <c r="GI980" s="75"/>
      <c r="GJ980" s="75"/>
      <c r="GK980" s="75"/>
      <c r="GL980" s="75"/>
      <c r="GM980" s="75"/>
      <c r="GN980" s="75"/>
      <c r="GO980" s="75"/>
      <c r="GP980" s="75"/>
      <c r="GQ980" s="75"/>
      <c r="GR980" s="75"/>
      <c r="GS980" s="75"/>
      <c r="GT980" s="75"/>
      <c r="GU980" s="75"/>
      <c r="GV980" s="75"/>
      <c r="GW980" s="75"/>
      <c r="GX980" s="75"/>
      <c r="GY980" s="75"/>
      <c r="GZ980" s="75"/>
      <c r="HA980" s="75"/>
      <c r="HB980" s="75"/>
      <c r="HC980" s="75"/>
      <c r="HD980" s="75"/>
      <c r="HE980" s="75"/>
      <c r="HF980" s="75"/>
      <c r="HG980" s="75"/>
      <c r="HH980" s="75"/>
      <c r="HI980" s="75"/>
      <c r="HJ980" s="75"/>
      <c r="HK980" s="75"/>
      <c r="HL980" s="75"/>
      <c r="HM980" s="75"/>
      <c r="HN980" s="75"/>
      <c r="HO980" s="75"/>
      <c r="HP980" s="75"/>
      <c r="HQ980" s="75"/>
      <c r="HR980" s="75"/>
      <c r="HS980" s="75"/>
      <c r="HT980" s="75"/>
      <c r="HU980" s="75"/>
      <c r="HV980" s="75"/>
      <c r="HW980" s="75"/>
      <c r="HX980" s="75"/>
      <c r="HY980" s="75"/>
    </row>
    <row r="981" spans="1:233" s="18" customFormat="1" x14ac:dyDescent="0.2">
      <c r="A981" s="471" t="s">
        <v>1778</v>
      </c>
      <c r="B981" s="471"/>
      <c r="C981" s="471"/>
      <c r="D981" s="471"/>
      <c r="E981" s="471"/>
      <c r="F981" s="471"/>
      <c r="G981" s="471"/>
      <c r="H981" s="471"/>
      <c r="I981" s="75"/>
      <c r="J981" s="75"/>
      <c r="K981" s="75"/>
      <c r="L981" s="75"/>
      <c r="M981" s="75"/>
      <c r="N981" s="75"/>
      <c r="O981" s="75"/>
      <c r="P981" s="75"/>
      <c r="Q981" s="75"/>
      <c r="R981" s="75"/>
      <c r="S981" s="75"/>
      <c r="T981" s="75"/>
      <c r="U981" s="75"/>
      <c r="V981" s="75"/>
      <c r="W981" s="75"/>
      <c r="X981" s="75"/>
      <c r="Y981" s="75"/>
      <c r="Z981" s="75"/>
      <c r="AA981" s="75"/>
      <c r="AB981" s="75"/>
      <c r="AC981" s="75"/>
      <c r="AD981" s="75"/>
      <c r="AE981" s="75"/>
      <c r="AF981" s="75"/>
      <c r="AG981" s="75"/>
      <c r="AH981" s="75"/>
      <c r="AI981" s="75"/>
      <c r="AJ981" s="75"/>
      <c r="AK981" s="75"/>
      <c r="AL981" s="75"/>
      <c r="AM981" s="75"/>
      <c r="AN981" s="75"/>
      <c r="AO981" s="75"/>
      <c r="AP981" s="75"/>
      <c r="AQ981" s="75"/>
      <c r="AR981" s="75"/>
      <c r="AS981" s="75"/>
      <c r="AT981" s="75"/>
      <c r="AU981" s="75"/>
      <c r="AV981" s="75"/>
      <c r="AW981" s="75"/>
      <c r="AX981" s="75"/>
      <c r="AY981" s="75"/>
      <c r="AZ981" s="75"/>
      <c r="BA981" s="75"/>
      <c r="BB981" s="75"/>
      <c r="BC981" s="75"/>
      <c r="BD981" s="75"/>
      <c r="BE981" s="75"/>
      <c r="BF981" s="75"/>
      <c r="BG981" s="75"/>
      <c r="BH981" s="75"/>
      <c r="BI981" s="75"/>
      <c r="BJ981" s="75"/>
      <c r="BK981" s="75"/>
      <c r="BL981" s="75"/>
      <c r="BM981" s="75"/>
      <c r="BN981" s="75"/>
      <c r="BO981" s="75"/>
      <c r="BP981" s="75"/>
      <c r="BQ981" s="75"/>
      <c r="BR981" s="75"/>
      <c r="BS981" s="75"/>
      <c r="BT981" s="75"/>
      <c r="BU981" s="75"/>
      <c r="BV981" s="75"/>
      <c r="BW981" s="75"/>
      <c r="BX981" s="75"/>
      <c r="BY981" s="75"/>
      <c r="BZ981" s="75"/>
      <c r="CA981" s="75"/>
      <c r="CB981" s="75"/>
      <c r="CC981" s="75"/>
      <c r="CD981" s="75"/>
      <c r="CE981" s="75"/>
      <c r="CF981" s="75"/>
      <c r="CG981" s="75"/>
      <c r="CH981" s="75"/>
      <c r="CI981" s="75"/>
      <c r="CJ981" s="75"/>
      <c r="CK981" s="75"/>
      <c r="CL981" s="75"/>
      <c r="CM981" s="75"/>
      <c r="CN981" s="75"/>
      <c r="CO981" s="75"/>
      <c r="CP981" s="75"/>
      <c r="CQ981" s="75"/>
      <c r="CR981" s="75"/>
      <c r="CS981" s="75"/>
      <c r="CT981" s="75"/>
      <c r="CU981" s="75"/>
      <c r="CV981" s="75"/>
      <c r="CW981" s="75"/>
      <c r="CX981" s="75"/>
      <c r="CY981" s="75"/>
      <c r="CZ981" s="75"/>
      <c r="DA981" s="75"/>
      <c r="DB981" s="75"/>
      <c r="DC981" s="75"/>
      <c r="DD981" s="75"/>
      <c r="DE981" s="75"/>
      <c r="DF981" s="75"/>
      <c r="DG981" s="75"/>
      <c r="DH981" s="75"/>
      <c r="DI981" s="75"/>
      <c r="DJ981" s="75"/>
      <c r="DK981" s="75"/>
      <c r="DL981" s="75"/>
      <c r="DM981" s="75"/>
      <c r="DN981" s="75"/>
      <c r="DO981" s="75"/>
      <c r="DP981" s="75"/>
      <c r="DQ981" s="75"/>
      <c r="DR981" s="75"/>
      <c r="DS981" s="75"/>
      <c r="DT981" s="75"/>
      <c r="DU981" s="75"/>
      <c r="DV981" s="75"/>
      <c r="DW981" s="75"/>
      <c r="DX981" s="75"/>
      <c r="DY981" s="75"/>
      <c r="DZ981" s="75"/>
      <c r="EA981" s="75"/>
      <c r="EB981" s="75"/>
      <c r="EC981" s="75"/>
      <c r="ED981" s="75"/>
      <c r="EE981" s="75"/>
      <c r="EF981" s="75"/>
      <c r="EG981" s="75"/>
      <c r="EH981" s="75"/>
      <c r="EI981" s="75"/>
      <c r="EJ981" s="75"/>
      <c r="EK981" s="75"/>
      <c r="EL981" s="75"/>
      <c r="EM981" s="75"/>
      <c r="EN981" s="75"/>
      <c r="EO981" s="75"/>
      <c r="EP981" s="75"/>
      <c r="EQ981" s="75"/>
      <c r="ER981" s="75"/>
      <c r="ES981" s="75"/>
      <c r="ET981" s="75"/>
      <c r="EU981" s="75"/>
      <c r="EV981" s="75"/>
      <c r="EW981" s="75"/>
      <c r="EX981" s="75"/>
      <c r="EY981" s="75"/>
      <c r="EZ981" s="75"/>
      <c r="FA981" s="75"/>
      <c r="FB981" s="75"/>
      <c r="FC981" s="75"/>
      <c r="FD981" s="75"/>
      <c r="FE981" s="75"/>
      <c r="FF981" s="75"/>
      <c r="FG981" s="75"/>
      <c r="FH981" s="75"/>
      <c r="FI981" s="75"/>
      <c r="FJ981" s="75"/>
      <c r="FK981" s="75"/>
      <c r="FL981" s="75"/>
      <c r="FM981" s="75"/>
      <c r="FN981" s="75"/>
      <c r="FO981" s="75"/>
      <c r="FP981" s="75"/>
      <c r="FQ981" s="75"/>
      <c r="FR981" s="75"/>
      <c r="FS981" s="75"/>
      <c r="FT981" s="75"/>
      <c r="FU981" s="75"/>
      <c r="FV981" s="75"/>
      <c r="FW981" s="75"/>
      <c r="FX981" s="75"/>
      <c r="FY981" s="75"/>
      <c r="FZ981" s="75"/>
      <c r="GA981" s="75"/>
      <c r="GB981" s="75"/>
      <c r="GC981" s="75"/>
      <c r="GD981" s="75"/>
      <c r="GE981" s="75"/>
      <c r="GF981" s="75"/>
      <c r="GG981" s="75"/>
      <c r="GH981" s="75"/>
      <c r="GI981" s="75"/>
      <c r="GJ981" s="75"/>
      <c r="GK981" s="75"/>
      <c r="GL981" s="75"/>
      <c r="GM981" s="75"/>
      <c r="GN981" s="75"/>
      <c r="GO981" s="75"/>
      <c r="GP981" s="75"/>
      <c r="GQ981" s="75"/>
      <c r="GR981" s="75"/>
      <c r="GS981" s="75"/>
      <c r="GT981" s="75"/>
      <c r="GU981" s="75"/>
      <c r="GV981" s="75"/>
      <c r="GW981" s="75"/>
      <c r="GX981" s="75"/>
      <c r="GY981" s="75"/>
      <c r="GZ981" s="75"/>
      <c r="HA981" s="75"/>
      <c r="HB981" s="75"/>
      <c r="HC981" s="75"/>
      <c r="HD981" s="75"/>
      <c r="HE981" s="75"/>
      <c r="HF981" s="75"/>
      <c r="HG981" s="75"/>
      <c r="HH981" s="75"/>
      <c r="HI981" s="75"/>
      <c r="HJ981" s="75"/>
      <c r="HK981" s="75"/>
      <c r="HL981" s="75"/>
      <c r="HM981" s="75"/>
      <c r="HN981" s="75"/>
      <c r="HO981" s="75"/>
      <c r="HP981" s="75"/>
      <c r="HQ981" s="75"/>
      <c r="HR981" s="75"/>
      <c r="HS981" s="75"/>
      <c r="HT981" s="75"/>
      <c r="HU981" s="75"/>
      <c r="HV981" s="75"/>
      <c r="HW981" s="75"/>
      <c r="HX981" s="75"/>
      <c r="HY981" s="75"/>
    </row>
    <row r="982" spans="1:233" s="18" customFormat="1" ht="25.5" x14ac:dyDescent="0.2">
      <c r="A982" s="165"/>
      <c r="B982" s="369" t="s">
        <v>1779</v>
      </c>
      <c r="C982" s="285">
        <v>25043</v>
      </c>
      <c r="D982" s="31" t="s">
        <v>717</v>
      </c>
      <c r="E982" s="24">
        <v>20</v>
      </c>
      <c r="F982" s="285">
        <v>40501</v>
      </c>
      <c r="G982" s="31" t="s">
        <v>1780</v>
      </c>
      <c r="H982" s="31">
        <v>17</v>
      </c>
      <c r="I982" s="75"/>
      <c r="J982" s="75"/>
      <c r="K982" s="75"/>
      <c r="L982" s="75"/>
      <c r="M982" s="75"/>
      <c r="N982" s="75"/>
      <c r="O982" s="75"/>
      <c r="P982" s="75"/>
      <c r="Q982" s="75"/>
      <c r="R982" s="75"/>
      <c r="S982" s="75"/>
      <c r="T982" s="75"/>
      <c r="U982" s="75"/>
      <c r="V982" s="75"/>
      <c r="W982" s="75"/>
      <c r="X982" s="75"/>
      <c r="Y982" s="75"/>
      <c r="Z982" s="75"/>
      <c r="AA982" s="75"/>
      <c r="AB982" s="75"/>
      <c r="AC982" s="75"/>
      <c r="AD982" s="75"/>
      <c r="AE982" s="75"/>
      <c r="AF982" s="75"/>
      <c r="AG982" s="75"/>
      <c r="AH982" s="75"/>
      <c r="AI982" s="75"/>
      <c r="AJ982" s="75"/>
      <c r="AK982" s="75"/>
      <c r="AL982" s="75"/>
      <c r="AM982" s="75"/>
      <c r="AN982" s="75"/>
      <c r="AO982" s="75"/>
      <c r="AP982" s="75"/>
      <c r="AQ982" s="75"/>
      <c r="AR982" s="75"/>
      <c r="AS982" s="75"/>
      <c r="AT982" s="75"/>
      <c r="AU982" s="75"/>
      <c r="AV982" s="75"/>
      <c r="AW982" s="75"/>
      <c r="AX982" s="75"/>
      <c r="AY982" s="75"/>
      <c r="AZ982" s="75"/>
      <c r="BA982" s="75"/>
      <c r="BB982" s="75"/>
      <c r="BC982" s="75"/>
      <c r="BD982" s="75"/>
      <c r="BE982" s="75"/>
      <c r="BF982" s="75"/>
      <c r="BG982" s="75"/>
      <c r="BH982" s="75"/>
      <c r="BI982" s="75"/>
      <c r="BJ982" s="75"/>
      <c r="BK982" s="75"/>
      <c r="BL982" s="75"/>
      <c r="BM982" s="75"/>
      <c r="BN982" s="75"/>
      <c r="BO982" s="75"/>
      <c r="BP982" s="75"/>
      <c r="BQ982" s="75"/>
      <c r="BR982" s="75"/>
      <c r="BS982" s="75"/>
      <c r="BT982" s="75"/>
      <c r="BU982" s="75"/>
      <c r="BV982" s="75"/>
      <c r="BW982" s="75"/>
      <c r="BX982" s="75"/>
      <c r="BY982" s="75"/>
      <c r="BZ982" s="75"/>
      <c r="CA982" s="75"/>
      <c r="CB982" s="75"/>
      <c r="CC982" s="75"/>
      <c r="CD982" s="75"/>
      <c r="CE982" s="75"/>
      <c r="CF982" s="75"/>
      <c r="CG982" s="75"/>
      <c r="CH982" s="75"/>
      <c r="CI982" s="75"/>
      <c r="CJ982" s="75"/>
      <c r="CK982" s="75"/>
      <c r="CL982" s="75"/>
      <c r="CM982" s="75"/>
      <c r="CN982" s="75"/>
      <c r="CO982" s="75"/>
      <c r="CP982" s="75"/>
      <c r="CQ982" s="75"/>
      <c r="CR982" s="75"/>
      <c r="CS982" s="75"/>
      <c r="CT982" s="75"/>
      <c r="CU982" s="75"/>
      <c r="CV982" s="75"/>
      <c r="CW982" s="75"/>
      <c r="CX982" s="75"/>
      <c r="CY982" s="75"/>
      <c r="CZ982" s="75"/>
      <c r="DA982" s="75"/>
      <c r="DB982" s="75"/>
      <c r="DC982" s="75"/>
      <c r="DD982" s="75"/>
      <c r="DE982" s="75"/>
      <c r="DF982" s="75"/>
      <c r="DG982" s="75"/>
      <c r="DH982" s="75"/>
      <c r="DI982" s="75"/>
      <c r="DJ982" s="75"/>
      <c r="DK982" s="75"/>
      <c r="DL982" s="75"/>
      <c r="DM982" s="75"/>
      <c r="DN982" s="75"/>
      <c r="DO982" s="75"/>
      <c r="DP982" s="75"/>
      <c r="DQ982" s="75"/>
      <c r="DR982" s="75"/>
      <c r="DS982" s="75"/>
      <c r="DT982" s="75"/>
      <c r="DU982" s="75"/>
      <c r="DV982" s="75"/>
      <c r="DW982" s="75"/>
      <c r="DX982" s="75"/>
      <c r="DY982" s="75"/>
      <c r="DZ982" s="75"/>
      <c r="EA982" s="75"/>
      <c r="EB982" s="75"/>
      <c r="EC982" s="75"/>
      <c r="ED982" s="75"/>
      <c r="EE982" s="75"/>
      <c r="EF982" s="75"/>
      <c r="EG982" s="75"/>
      <c r="EH982" s="75"/>
      <c r="EI982" s="75"/>
      <c r="EJ982" s="75"/>
      <c r="EK982" s="75"/>
      <c r="EL982" s="75"/>
      <c r="EM982" s="75"/>
      <c r="EN982" s="75"/>
      <c r="EO982" s="75"/>
      <c r="EP982" s="75"/>
      <c r="EQ982" s="75"/>
      <c r="ER982" s="75"/>
      <c r="ES982" s="75"/>
      <c r="ET982" s="75"/>
      <c r="EU982" s="75"/>
      <c r="EV982" s="75"/>
      <c r="EW982" s="75"/>
      <c r="EX982" s="75"/>
      <c r="EY982" s="75"/>
      <c r="EZ982" s="75"/>
      <c r="FA982" s="75"/>
      <c r="FB982" s="75"/>
      <c r="FC982" s="75"/>
      <c r="FD982" s="75"/>
      <c r="FE982" s="75"/>
      <c r="FF982" s="75"/>
      <c r="FG982" s="75"/>
      <c r="FH982" s="75"/>
      <c r="FI982" s="75"/>
      <c r="FJ982" s="75"/>
      <c r="FK982" s="75"/>
      <c r="FL982" s="75"/>
      <c r="FM982" s="75"/>
      <c r="FN982" s="75"/>
      <c r="FO982" s="75"/>
      <c r="FP982" s="75"/>
      <c r="FQ982" s="75"/>
      <c r="FR982" s="75"/>
      <c r="FS982" s="75"/>
      <c r="FT982" s="75"/>
      <c r="FU982" s="75"/>
      <c r="FV982" s="75"/>
      <c r="FW982" s="75"/>
      <c r="FX982" s="75"/>
      <c r="FY982" s="75"/>
      <c r="FZ982" s="75"/>
      <c r="GA982" s="75"/>
      <c r="GB982" s="75"/>
      <c r="GC982" s="75"/>
      <c r="GD982" s="75"/>
      <c r="GE982" s="75"/>
      <c r="GF982" s="75"/>
      <c r="GG982" s="75"/>
      <c r="GH982" s="75"/>
      <c r="GI982" s="75"/>
      <c r="GJ982" s="75"/>
      <c r="GK982" s="75"/>
      <c r="GL982" s="75"/>
      <c r="GM982" s="75"/>
      <c r="GN982" s="75"/>
      <c r="GO982" s="75"/>
      <c r="GP982" s="75"/>
      <c r="GQ982" s="75"/>
      <c r="GR982" s="75"/>
      <c r="GS982" s="75"/>
      <c r="GT982" s="75"/>
      <c r="GU982" s="75"/>
      <c r="GV982" s="75"/>
      <c r="GW982" s="75"/>
      <c r="GX982" s="75"/>
      <c r="GY982" s="75"/>
      <c r="GZ982" s="75"/>
      <c r="HA982" s="75"/>
      <c r="HB982" s="75"/>
      <c r="HC982" s="75"/>
      <c r="HD982" s="75"/>
      <c r="HE982" s="75"/>
      <c r="HF982" s="75"/>
      <c r="HG982" s="75"/>
      <c r="HH982" s="75"/>
      <c r="HI982" s="75"/>
      <c r="HJ982" s="75"/>
      <c r="HK982" s="75"/>
      <c r="HL982" s="75"/>
      <c r="HM982" s="75"/>
      <c r="HN982" s="75"/>
      <c r="HO982" s="75"/>
      <c r="HP982" s="75"/>
      <c r="HQ982" s="75"/>
      <c r="HR982" s="75"/>
      <c r="HS982" s="75"/>
      <c r="HT982" s="75"/>
      <c r="HU982" s="75"/>
      <c r="HV982" s="75"/>
      <c r="HW982" s="75"/>
      <c r="HX982" s="75"/>
      <c r="HY982" s="75"/>
    </row>
    <row r="983" spans="1:233" s="120" customFormat="1" x14ac:dyDescent="0.2">
      <c r="A983" s="471" t="s">
        <v>1781</v>
      </c>
      <c r="B983" s="471"/>
      <c r="C983" s="471"/>
      <c r="D983" s="471"/>
      <c r="E983" s="471"/>
      <c r="F983" s="471"/>
      <c r="G983" s="471"/>
      <c r="H983" s="471"/>
      <c r="I983" s="75"/>
      <c r="J983" s="75"/>
      <c r="K983" s="75"/>
      <c r="L983" s="75"/>
      <c r="M983" s="75"/>
      <c r="N983" s="75"/>
      <c r="O983" s="75"/>
      <c r="P983" s="75"/>
      <c r="Q983" s="75"/>
      <c r="R983" s="75"/>
      <c r="S983" s="75"/>
      <c r="T983" s="75"/>
      <c r="U983" s="75"/>
      <c r="V983" s="75"/>
      <c r="W983" s="75"/>
      <c r="X983" s="75"/>
      <c r="Y983" s="75"/>
      <c r="Z983" s="75"/>
      <c r="AA983" s="75"/>
      <c r="AB983" s="75"/>
      <c r="AC983" s="75"/>
      <c r="AD983" s="75"/>
      <c r="AE983" s="75"/>
      <c r="AF983" s="75"/>
      <c r="AG983" s="75"/>
      <c r="AH983" s="75"/>
      <c r="AI983" s="75"/>
      <c r="AJ983" s="75"/>
      <c r="AK983" s="75"/>
      <c r="AL983" s="75"/>
      <c r="AM983" s="75"/>
      <c r="AN983" s="75"/>
      <c r="AO983" s="75"/>
      <c r="AP983" s="75"/>
      <c r="AQ983" s="75"/>
      <c r="AR983" s="75"/>
      <c r="AS983" s="75"/>
      <c r="AT983" s="75"/>
      <c r="AU983" s="75"/>
      <c r="AV983" s="75"/>
      <c r="AW983" s="75"/>
      <c r="AX983" s="75"/>
      <c r="AY983" s="75"/>
      <c r="AZ983" s="75"/>
      <c r="BA983" s="75"/>
      <c r="BB983" s="75"/>
      <c r="BC983" s="75"/>
      <c r="BD983" s="75"/>
      <c r="BE983" s="75"/>
      <c r="BF983" s="75"/>
      <c r="BG983" s="75"/>
      <c r="BH983" s="75"/>
      <c r="BI983" s="75"/>
      <c r="BJ983" s="75"/>
      <c r="BK983" s="75"/>
      <c r="BL983" s="75"/>
      <c r="BM983" s="75"/>
      <c r="BN983" s="75"/>
      <c r="BO983" s="75"/>
      <c r="BP983" s="75"/>
      <c r="BQ983" s="75"/>
      <c r="BR983" s="75"/>
      <c r="BS983" s="75"/>
      <c r="BT983" s="75"/>
      <c r="BU983" s="75"/>
      <c r="BV983" s="75"/>
      <c r="BW983" s="75"/>
      <c r="BX983" s="75"/>
      <c r="BY983" s="75"/>
      <c r="BZ983" s="75"/>
      <c r="CA983" s="75"/>
      <c r="CB983" s="75"/>
      <c r="CC983" s="75"/>
      <c r="CD983" s="75"/>
      <c r="CE983" s="75"/>
      <c r="CF983" s="75"/>
      <c r="CG983" s="75"/>
      <c r="CH983" s="75"/>
      <c r="CI983" s="75"/>
      <c r="CJ983" s="75"/>
      <c r="CK983" s="75"/>
      <c r="CL983" s="75"/>
      <c r="CM983" s="75"/>
      <c r="CN983" s="75"/>
      <c r="CO983" s="75"/>
      <c r="CP983" s="75"/>
      <c r="CQ983" s="75"/>
      <c r="CR983" s="75"/>
      <c r="CS983" s="75"/>
      <c r="CT983" s="75"/>
      <c r="CU983" s="75"/>
      <c r="CV983" s="75"/>
      <c r="CW983" s="75"/>
      <c r="CX983" s="75"/>
      <c r="CY983" s="75"/>
      <c r="CZ983" s="75"/>
      <c r="DA983" s="75"/>
      <c r="DB983" s="75"/>
      <c r="DC983" s="75"/>
      <c r="DD983" s="75"/>
      <c r="DE983" s="75"/>
      <c r="DF983" s="75"/>
      <c r="DG983" s="75"/>
      <c r="DH983" s="75"/>
      <c r="DI983" s="75"/>
      <c r="DJ983" s="75"/>
      <c r="DK983" s="75"/>
      <c r="DL983" s="75"/>
      <c r="DM983" s="75"/>
      <c r="DN983" s="75"/>
      <c r="DO983" s="75"/>
      <c r="DP983" s="75"/>
      <c r="DQ983" s="75"/>
      <c r="DR983" s="75"/>
      <c r="DS983" s="75"/>
      <c r="DT983" s="75"/>
      <c r="DU983" s="75"/>
      <c r="DV983" s="75"/>
      <c r="DW983" s="75"/>
      <c r="DX983" s="75"/>
      <c r="DY983" s="75"/>
      <c r="DZ983" s="75"/>
      <c r="EA983" s="75"/>
      <c r="EB983" s="75"/>
      <c r="EC983" s="75"/>
      <c r="ED983" s="75"/>
      <c r="EE983" s="75"/>
      <c r="EF983" s="75"/>
      <c r="EG983" s="75"/>
      <c r="EH983" s="75"/>
      <c r="EI983" s="75"/>
      <c r="EJ983" s="75"/>
      <c r="EK983" s="75"/>
      <c r="EL983" s="75"/>
      <c r="EM983" s="75"/>
      <c r="EN983" s="75"/>
      <c r="EO983" s="75"/>
      <c r="EP983" s="75"/>
      <c r="EQ983" s="75"/>
      <c r="ER983" s="75"/>
      <c r="ES983" s="75"/>
      <c r="ET983" s="75"/>
      <c r="EU983" s="75"/>
      <c r="EV983" s="75"/>
      <c r="EW983" s="75"/>
      <c r="EX983" s="75"/>
      <c r="EY983" s="75"/>
      <c r="EZ983" s="75"/>
      <c r="FA983" s="75"/>
      <c r="FB983" s="75"/>
      <c r="FC983" s="75"/>
      <c r="FD983" s="75"/>
      <c r="FE983" s="75"/>
      <c r="FF983" s="75"/>
      <c r="FG983" s="75"/>
      <c r="FH983" s="75"/>
      <c r="FI983" s="75"/>
      <c r="FJ983" s="75"/>
      <c r="FK983" s="75"/>
      <c r="FL983" s="75"/>
      <c r="FM983" s="75"/>
      <c r="FN983" s="75"/>
      <c r="FO983" s="75"/>
      <c r="FP983" s="75"/>
      <c r="FQ983" s="75"/>
      <c r="FR983" s="75"/>
      <c r="FS983" s="75"/>
      <c r="FT983" s="75"/>
      <c r="FU983" s="75"/>
      <c r="FV983" s="75"/>
      <c r="FW983" s="75"/>
      <c r="FX983" s="75"/>
      <c r="FY983" s="75"/>
      <c r="FZ983" s="75"/>
      <c r="GA983" s="75"/>
      <c r="GB983" s="75"/>
      <c r="GC983" s="75"/>
      <c r="GD983" s="75"/>
      <c r="GE983" s="75"/>
      <c r="GF983" s="75"/>
      <c r="GG983" s="75"/>
      <c r="GH983" s="75"/>
      <c r="GI983" s="75"/>
      <c r="GJ983" s="75"/>
      <c r="GK983" s="75"/>
      <c r="GL983" s="75"/>
      <c r="GM983" s="75"/>
      <c r="GN983" s="75"/>
      <c r="GO983" s="75"/>
      <c r="GP983" s="75"/>
      <c r="GQ983" s="75"/>
      <c r="GR983" s="75"/>
      <c r="GS983" s="75"/>
      <c r="GT983" s="75"/>
      <c r="GU983" s="75"/>
      <c r="GV983" s="75"/>
      <c r="GW983" s="75"/>
      <c r="GX983" s="75"/>
      <c r="GY983" s="75"/>
      <c r="GZ983" s="75"/>
      <c r="HA983" s="75"/>
      <c r="HB983" s="75"/>
      <c r="HC983" s="75"/>
      <c r="HD983" s="75"/>
      <c r="HE983" s="75"/>
      <c r="HF983" s="75"/>
      <c r="HG983" s="75"/>
      <c r="HH983" s="75"/>
      <c r="HI983" s="75"/>
      <c r="HJ983" s="75"/>
      <c r="HK983" s="75"/>
      <c r="HL983" s="75"/>
      <c r="HM983" s="75"/>
      <c r="HN983" s="75"/>
      <c r="HO983" s="75"/>
      <c r="HP983" s="75"/>
      <c r="HQ983" s="75"/>
      <c r="HR983" s="75"/>
      <c r="HS983" s="75"/>
      <c r="HT983" s="75"/>
      <c r="HU983" s="75"/>
      <c r="HV983" s="75"/>
      <c r="HW983" s="75"/>
      <c r="HX983" s="75"/>
      <c r="HY983" s="75"/>
    </row>
    <row r="984" spans="1:233" s="120" customFormat="1" ht="38.25" x14ac:dyDescent="0.2">
      <c r="A984" s="165"/>
      <c r="B984" s="369" t="s">
        <v>1782</v>
      </c>
      <c r="C984" s="285">
        <v>23765</v>
      </c>
      <c r="D984" s="31" t="s">
        <v>1495</v>
      </c>
      <c r="E984" s="24">
        <v>18</v>
      </c>
      <c r="F984" s="285">
        <v>39737</v>
      </c>
      <c r="G984" s="31" t="s">
        <v>1783</v>
      </c>
      <c r="H984" s="31">
        <v>17</v>
      </c>
      <c r="I984" s="75"/>
      <c r="J984" s="75"/>
      <c r="K984" s="75"/>
      <c r="L984" s="75"/>
      <c r="M984" s="75"/>
      <c r="N984" s="75"/>
      <c r="O984" s="75"/>
      <c r="P984" s="75"/>
      <c r="Q984" s="75"/>
      <c r="R984" s="75"/>
      <c r="S984" s="75"/>
      <c r="T984" s="75"/>
      <c r="U984" s="75"/>
      <c r="V984" s="75"/>
      <c r="W984" s="75"/>
      <c r="X984" s="75"/>
      <c r="Y984" s="75"/>
      <c r="Z984" s="75"/>
      <c r="AA984" s="75"/>
      <c r="AB984" s="75"/>
      <c r="AC984" s="75"/>
      <c r="AD984" s="75"/>
      <c r="AE984" s="75"/>
      <c r="AF984" s="75"/>
      <c r="AG984" s="75"/>
      <c r="AH984" s="75"/>
      <c r="AI984" s="75"/>
      <c r="AJ984" s="75"/>
      <c r="AK984" s="75"/>
      <c r="AL984" s="75"/>
      <c r="AM984" s="75"/>
      <c r="AN984" s="75"/>
      <c r="AO984" s="75"/>
      <c r="AP984" s="75"/>
      <c r="AQ984" s="75"/>
      <c r="AR984" s="75"/>
      <c r="AS984" s="75"/>
      <c r="AT984" s="75"/>
      <c r="AU984" s="75"/>
      <c r="AV984" s="75"/>
      <c r="AW984" s="75"/>
      <c r="AX984" s="75"/>
      <c r="AY984" s="75"/>
      <c r="AZ984" s="75"/>
      <c r="BA984" s="75"/>
      <c r="BB984" s="75"/>
      <c r="BC984" s="75"/>
      <c r="BD984" s="75"/>
      <c r="BE984" s="75"/>
      <c r="BF984" s="75"/>
      <c r="BG984" s="75"/>
      <c r="BH984" s="75"/>
      <c r="BI984" s="75"/>
      <c r="BJ984" s="75"/>
      <c r="BK984" s="75"/>
      <c r="BL984" s="75"/>
      <c r="BM984" s="75"/>
      <c r="BN984" s="75"/>
      <c r="BO984" s="75"/>
      <c r="BP984" s="75"/>
      <c r="BQ984" s="75"/>
      <c r="BR984" s="75"/>
      <c r="BS984" s="75"/>
      <c r="BT984" s="75"/>
      <c r="BU984" s="75"/>
      <c r="BV984" s="75"/>
      <c r="BW984" s="75"/>
      <c r="BX984" s="75"/>
      <c r="BY984" s="75"/>
      <c r="BZ984" s="75"/>
      <c r="CA984" s="75"/>
      <c r="CB984" s="75"/>
      <c r="CC984" s="75"/>
      <c r="CD984" s="75"/>
      <c r="CE984" s="75"/>
      <c r="CF984" s="75"/>
      <c r="CG984" s="75"/>
      <c r="CH984" s="75"/>
      <c r="CI984" s="75"/>
      <c r="CJ984" s="75"/>
      <c r="CK984" s="75"/>
      <c r="CL984" s="75"/>
      <c r="CM984" s="75"/>
      <c r="CN984" s="75"/>
      <c r="CO984" s="75"/>
      <c r="CP984" s="75"/>
      <c r="CQ984" s="75"/>
      <c r="CR984" s="75"/>
      <c r="CS984" s="75"/>
      <c r="CT984" s="75"/>
      <c r="CU984" s="75"/>
      <c r="CV984" s="75"/>
      <c r="CW984" s="75"/>
      <c r="CX984" s="75"/>
      <c r="CY984" s="75"/>
      <c r="CZ984" s="75"/>
      <c r="DA984" s="75"/>
      <c r="DB984" s="75"/>
      <c r="DC984" s="75"/>
      <c r="DD984" s="75"/>
      <c r="DE984" s="75"/>
      <c r="DF984" s="75"/>
      <c r="DG984" s="75"/>
      <c r="DH984" s="75"/>
      <c r="DI984" s="75"/>
      <c r="DJ984" s="75"/>
      <c r="DK984" s="75"/>
      <c r="DL984" s="75"/>
      <c r="DM984" s="75"/>
      <c r="DN984" s="75"/>
      <c r="DO984" s="75"/>
      <c r="DP984" s="75"/>
      <c r="DQ984" s="75"/>
      <c r="DR984" s="75"/>
      <c r="DS984" s="75"/>
      <c r="DT984" s="75"/>
      <c r="DU984" s="75"/>
      <c r="DV984" s="75"/>
      <c r="DW984" s="75"/>
      <c r="DX984" s="75"/>
      <c r="DY984" s="75"/>
      <c r="DZ984" s="75"/>
      <c r="EA984" s="75"/>
      <c r="EB984" s="75"/>
      <c r="EC984" s="75"/>
      <c r="ED984" s="75"/>
      <c r="EE984" s="75"/>
      <c r="EF984" s="75"/>
      <c r="EG984" s="75"/>
      <c r="EH984" s="75"/>
      <c r="EI984" s="75"/>
      <c r="EJ984" s="75"/>
      <c r="EK984" s="75"/>
      <c r="EL984" s="75"/>
      <c r="EM984" s="75"/>
      <c r="EN984" s="75"/>
      <c r="EO984" s="75"/>
      <c r="EP984" s="75"/>
      <c r="EQ984" s="75"/>
      <c r="ER984" s="75"/>
      <c r="ES984" s="75"/>
      <c r="ET984" s="75"/>
      <c r="EU984" s="75"/>
      <c r="EV984" s="75"/>
      <c r="EW984" s="75"/>
      <c r="EX984" s="75"/>
      <c r="EY984" s="75"/>
      <c r="EZ984" s="75"/>
      <c r="FA984" s="75"/>
      <c r="FB984" s="75"/>
      <c r="FC984" s="75"/>
      <c r="FD984" s="75"/>
      <c r="FE984" s="75"/>
      <c r="FF984" s="75"/>
      <c r="FG984" s="75"/>
      <c r="FH984" s="75"/>
      <c r="FI984" s="75"/>
      <c r="FJ984" s="75"/>
      <c r="FK984" s="75"/>
      <c r="FL984" s="75"/>
      <c r="FM984" s="75"/>
      <c r="FN984" s="75"/>
      <c r="FO984" s="75"/>
      <c r="FP984" s="75"/>
      <c r="FQ984" s="75"/>
      <c r="FR984" s="75"/>
      <c r="FS984" s="75"/>
      <c r="FT984" s="75"/>
      <c r="FU984" s="75"/>
      <c r="FV984" s="75"/>
      <c r="FW984" s="75"/>
      <c r="FX984" s="75"/>
      <c r="FY984" s="75"/>
      <c r="FZ984" s="75"/>
      <c r="GA984" s="75"/>
      <c r="GB984" s="75"/>
      <c r="GC984" s="75"/>
      <c r="GD984" s="75"/>
      <c r="GE984" s="75"/>
      <c r="GF984" s="75"/>
      <c r="GG984" s="75"/>
      <c r="GH984" s="75"/>
      <c r="GI984" s="75"/>
      <c r="GJ984" s="75"/>
      <c r="GK984" s="75"/>
      <c r="GL984" s="75"/>
      <c r="GM984" s="75"/>
      <c r="GN984" s="75"/>
      <c r="GO984" s="75"/>
      <c r="GP984" s="75"/>
      <c r="GQ984" s="75"/>
      <c r="GR984" s="75"/>
      <c r="GS984" s="75"/>
      <c r="GT984" s="75"/>
      <c r="GU984" s="75"/>
      <c r="GV984" s="75"/>
      <c r="GW984" s="75"/>
      <c r="GX984" s="75"/>
      <c r="GY984" s="75"/>
      <c r="GZ984" s="75"/>
      <c r="HA984" s="75"/>
      <c r="HB984" s="75"/>
      <c r="HC984" s="75"/>
      <c r="HD984" s="75"/>
      <c r="HE984" s="75"/>
      <c r="HF984" s="75"/>
      <c r="HG984" s="75"/>
      <c r="HH984" s="75"/>
      <c r="HI984" s="75"/>
      <c r="HJ984" s="75"/>
      <c r="HK984" s="75"/>
      <c r="HL984" s="75"/>
      <c r="HM984" s="75"/>
      <c r="HN984" s="75"/>
      <c r="HO984" s="75"/>
      <c r="HP984" s="75"/>
      <c r="HQ984" s="75"/>
      <c r="HR984" s="75"/>
      <c r="HS984" s="75"/>
      <c r="HT984" s="75"/>
      <c r="HU984" s="75"/>
      <c r="HV984" s="75"/>
      <c r="HW984" s="75"/>
      <c r="HX984" s="75"/>
      <c r="HY984" s="75"/>
    </row>
    <row r="985" spans="1:233" s="120" customFormat="1" ht="38.25" x14ac:dyDescent="0.2">
      <c r="A985" s="165"/>
      <c r="B985" s="369" t="s">
        <v>1784</v>
      </c>
      <c r="C985" s="285">
        <v>23249</v>
      </c>
      <c r="D985" s="31" t="s">
        <v>1785</v>
      </c>
      <c r="E985" s="24">
        <v>6</v>
      </c>
      <c r="F985" s="285">
        <v>39737</v>
      </c>
      <c r="G985" s="31" t="s">
        <v>1786</v>
      </c>
      <c r="H985" s="31">
        <v>17</v>
      </c>
      <c r="I985" s="75"/>
      <c r="J985" s="75"/>
      <c r="K985" s="75"/>
      <c r="L985" s="75"/>
      <c r="M985" s="75"/>
      <c r="N985" s="75"/>
      <c r="O985" s="75"/>
      <c r="P985" s="75"/>
      <c r="Q985" s="75"/>
      <c r="R985" s="75"/>
      <c r="S985" s="75"/>
      <c r="T985" s="75"/>
      <c r="U985" s="75"/>
      <c r="V985" s="75"/>
      <c r="W985" s="75"/>
      <c r="X985" s="75"/>
      <c r="Y985" s="75"/>
      <c r="Z985" s="75"/>
      <c r="AA985" s="75"/>
      <c r="AB985" s="75"/>
      <c r="AC985" s="75"/>
      <c r="AD985" s="75"/>
      <c r="AE985" s="75"/>
      <c r="AF985" s="75"/>
      <c r="AG985" s="75"/>
      <c r="AH985" s="75"/>
      <c r="AI985" s="75"/>
      <c r="AJ985" s="75"/>
      <c r="AK985" s="75"/>
      <c r="AL985" s="75"/>
      <c r="AM985" s="75"/>
      <c r="AN985" s="75"/>
      <c r="AO985" s="75"/>
      <c r="AP985" s="75"/>
      <c r="AQ985" s="75"/>
      <c r="AR985" s="75"/>
      <c r="AS985" s="75"/>
      <c r="AT985" s="75"/>
      <c r="AU985" s="75"/>
      <c r="AV985" s="75"/>
      <c r="AW985" s="75"/>
      <c r="AX985" s="75"/>
      <c r="AY985" s="75"/>
      <c r="AZ985" s="75"/>
      <c r="BA985" s="75"/>
      <c r="BB985" s="75"/>
      <c r="BC985" s="75"/>
      <c r="BD985" s="75"/>
      <c r="BE985" s="75"/>
      <c r="BF985" s="75"/>
      <c r="BG985" s="75"/>
      <c r="BH985" s="75"/>
      <c r="BI985" s="75"/>
      <c r="BJ985" s="75"/>
      <c r="BK985" s="75"/>
      <c r="BL985" s="75"/>
      <c r="BM985" s="75"/>
      <c r="BN985" s="75"/>
      <c r="BO985" s="75"/>
      <c r="BP985" s="75"/>
      <c r="BQ985" s="75"/>
      <c r="BR985" s="75"/>
      <c r="BS985" s="75"/>
      <c r="BT985" s="75"/>
      <c r="BU985" s="75"/>
      <c r="BV985" s="75"/>
      <c r="BW985" s="75"/>
      <c r="BX985" s="75"/>
      <c r="BY985" s="75"/>
      <c r="BZ985" s="75"/>
      <c r="CA985" s="75"/>
      <c r="CB985" s="75"/>
      <c r="CC985" s="75"/>
      <c r="CD985" s="75"/>
      <c r="CE985" s="75"/>
      <c r="CF985" s="75"/>
      <c r="CG985" s="75"/>
      <c r="CH985" s="75"/>
      <c r="CI985" s="75"/>
      <c r="CJ985" s="75"/>
      <c r="CK985" s="75"/>
      <c r="CL985" s="75"/>
      <c r="CM985" s="75"/>
      <c r="CN985" s="75"/>
      <c r="CO985" s="75"/>
      <c r="CP985" s="75"/>
      <c r="CQ985" s="75"/>
      <c r="CR985" s="75"/>
      <c r="CS985" s="75"/>
      <c r="CT985" s="75"/>
      <c r="CU985" s="75"/>
      <c r="CV985" s="75"/>
      <c r="CW985" s="75"/>
      <c r="CX985" s="75"/>
      <c r="CY985" s="75"/>
      <c r="CZ985" s="75"/>
      <c r="DA985" s="75"/>
      <c r="DB985" s="75"/>
      <c r="DC985" s="75"/>
      <c r="DD985" s="75"/>
      <c r="DE985" s="75"/>
      <c r="DF985" s="75"/>
      <c r="DG985" s="75"/>
      <c r="DH985" s="75"/>
      <c r="DI985" s="75"/>
      <c r="DJ985" s="75"/>
      <c r="DK985" s="75"/>
      <c r="DL985" s="75"/>
      <c r="DM985" s="75"/>
      <c r="DN985" s="75"/>
      <c r="DO985" s="75"/>
      <c r="DP985" s="75"/>
      <c r="DQ985" s="75"/>
      <c r="DR985" s="75"/>
      <c r="DS985" s="75"/>
      <c r="DT985" s="75"/>
      <c r="DU985" s="75"/>
      <c r="DV985" s="75"/>
      <c r="DW985" s="75"/>
      <c r="DX985" s="75"/>
      <c r="DY985" s="75"/>
      <c r="DZ985" s="75"/>
      <c r="EA985" s="75"/>
      <c r="EB985" s="75"/>
      <c r="EC985" s="75"/>
      <c r="ED985" s="75"/>
      <c r="EE985" s="75"/>
      <c r="EF985" s="75"/>
      <c r="EG985" s="75"/>
      <c r="EH985" s="75"/>
      <c r="EI985" s="75"/>
      <c r="EJ985" s="75"/>
      <c r="EK985" s="75"/>
      <c r="EL985" s="75"/>
      <c r="EM985" s="75"/>
      <c r="EN985" s="75"/>
      <c r="EO985" s="75"/>
      <c r="EP985" s="75"/>
      <c r="EQ985" s="75"/>
      <c r="ER985" s="75"/>
      <c r="ES985" s="75"/>
      <c r="ET985" s="75"/>
      <c r="EU985" s="75"/>
      <c r="EV985" s="75"/>
      <c r="EW985" s="75"/>
      <c r="EX985" s="75"/>
      <c r="EY985" s="75"/>
      <c r="EZ985" s="75"/>
      <c r="FA985" s="75"/>
      <c r="FB985" s="75"/>
      <c r="FC985" s="75"/>
      <c r="FD985" s="75"/>
      <c r="FE985" s="75"/>
      <c r="FF985" s="75"/>
      <c r="FG985" s="75"/>
      <c r="FH985" s="75"/>
      <c r="FI985" s="75"/>
      <c r="FJ985" s="75"/>
      <c r="FK985" s="75"/>
      <c r="FL985" s="75"/>
      <c r="FM985" s="75"/>
      <c r="FN985" s="75"/>
      <c r="FO985" s="75"/>
      <c r="FP985" s="75"/>
      <c r="FQ985" s="75"/>
      <c r="FR985" s="75"/>
      <c r="FS985" s="75"/>
      <c r="FT985" s="75"/>
      <c r="FU985" s="75"/>
      <c r="FV985" s="75"/>
      <c r="FW985" s="75"/>
      <c r="FX985" s="75"/>
      <c r="FY985" s="75"/>
      <c r="FZ985" s="75"/>
      <c r="GA985" s="75"/>
      <c r="GB985" s="75"/>
      <c r="GC985" s="75"/>
      <c r="GD985" s="75"/>
      <c r="GE985" s="75"/>
      <c r="GF985" s="75"/>
      <c r="GG985" s="75"/>
      <c r="GH985" s="75"/>
      <c r="GI985" s="75"/>
      <c r="GJ985" s="75"/>
      <c r="GK985" s="75"/>
      <c r="GL985" s="75"/>
      <c r="GM985" s="75"/>
      <c r="GN985" s="75"/>
      <c r="GO985" s="75"/>
      <c r="GP985" s="75"/>
      <c r="GQ985" s="75"/>
      <c r="GR985" s="75"/>
      <c r="GS985" s="75"/>
      <c r="GT985" s="75"/>
      <c r="GU985" s="75"/>
      <c r="GV985" s="75"/>
      <c r="GW985" s="75"/>
      <c r="GX985" s="75"/>
      <c r="GY985" s="75"/>
      <c r="GZ985" s="75"/>
      <c r="HA985" s="75"/>
      <c r="HB985" s="75"/>
      <c r="HC985" s="75"/>
      <c r="HD985" s="75"/>
      <c r="HE985" s="75"/>
      <c r="HF985" s="75"/>
      <c r="HG985" s="75"/>
      <c r="HH985" s="75"/>
      <c r="HI985" s="75"/>
      <c r="HJ985" s="75"/>
      <c r="HK985" s="75"/>
      <c r="HL985" s="75"/>
      <c r="HM985" s="75"/>
      <c r="HN985" s="75"/>
      <c r="HO985" s="75"/>
      <c r="HP985" s="75"/>
      <c r="HQ985" s="75"/>
      <c r="HR985" s="75"/>
      <c r="HS985" s="75"/>
      <c r="HT985" s="75"/>
      <c r="HU985" s="75"/>
      <c r="HV985" s="75"/>
      <c r="HW985" s="75"/>
      <c r="HX985" s="75"/>
      <c r="HY985" s="75"/>
    </row>
    <row r="986" spans="1:233" s="18" customFormat="1" ht="38.25" x14ac:dyDescent="0.2">
      <c r="A986" s="165"/>
      <c r="B986" s="369" t="s">
        <v>1787</v>
      </c>
      <c r="C986" s="285">
        <v>27589</v>
      </c>
      <c r="D986" s="31" t="s">
        <v>845</v>
      </c>
      <c r="E986" s="24">
        <v>12</v>
      </c>
      <c r="F986" s="285">
        <v>39737</v>
      </c>
      <c r="G986" s="31" t="s">
        <v>1788</v>
      </c>
      <c r="H986" s="31">
        <v>17</v>
      </c>
      <c r="I986" s="75"/>
      <c r="J986" s="75"/>
      <c r="K986" s="75"/>
      <c r="L986" s="75"/>
      <c r="M986" s="75"/>
      <c r="N986" s="75"/>
      <c r="O986" s="75"/>
      <c r="P986" s="75"/>
      <c r="Q986" s="75"/>
      <c r="R986" s="75"/>
      <c r="S986" s="75"/>
      <c r="T986" s="75"/>
      <c r="U986" s="75"/>
      <c r="V986" s="75"/>
      <c r="W986" s="75"/>
      <c r="X986" s="75"/>
      <c r="Y986" s="75"/>
      <c r="Z986" s="75"/>
      <c r="AA986" s="75"/>
      <c r="AB986" s="75"/>
      <c r="AC986" s="75"/>
      <c r="AD986" s="75"/>
      <c r="AE986" s="75"/>
      <c r="AF986" s="75"/>
      <c r="AG986" s="75"/>
      <c r="AH986" s="75"/>
      <c r="AI986" s="75"/>
      <c r="AJ986" s="75"/>
      <c r="AK986" s="75"/>
      <c r="AL986" s="75"/>
      <c r="AM986" s="75"/>
      <c r="AN986" s="75"/>
      <c r="AO986" s="75"/>
      <c r="AP986" s="75"/>
      <c r="AQ986" s="75"/>
      <c r="AR986" s="75"/>
      <c r="AS986" s="75"/>
      <c r="AT986" s="75"/>
      <c r="AU986" s="75"/>
      <c r="AV986" s="75"/>
      <c r="AW986" s="75"/>
      <c r="AX986" s="75"/>
      <c r="AY986" s="75"/>
      <c r="AZ986" s="75"/>
      <c r="BA986" s="75"/>
      <c r="BB986" s="75"/>
      <c r="BC986" s="75"/>
      <c r="BD986" s="75"/>
      <c r="BE986" s="75"/>
      <c r="BF986" s="75"/>
      <c r="BG986" s="75"/>
      <c r="BH986" s="75"/>
      <c r="BI986" s="75"/>
      <c r="BJ986" s="75"/>
      <c r="BK986" s="75"/>
      <c r="BL986" s="75"/>
      <c r="BM986" s="75"/>
      <c r="BN986" s="75"/>
      <c r="BO986" s="75"/>
      <c r="BP986" s="75"/>
      <c r="BQ986" s="75"/>
      <c r="BR986" s="75"/>
      <c r="BS986" s="75"/>
      <c r="BT986" s="75"/>
      <c r="BU986" s="75"/>
      <c r="BV986" s="75"/>
      <c r="BW986" s="75"/>
      <c r="BX986" s="75"/>
      <c r="BY986" s="75"/>
      <c r="BZ986" s="75"/>
      <c r="CA986" s="75"/>
      <c r="CB986" s="75"/>
      <c r="CC986" s="75"/>
      <c r="CD986" s="75"/>
      <c r="CE986" s="75"/>
      <c r="CF986" s="75"/>
      <c r="CG986" s="75"/>
      <c r="CH986" s="75"/>
      <c r="CI986" s="75"/>
      <c r="CJ986" s="75"/>
      <c r="CK986" s="75"/>
      <c r="CL986" s="75"/>
      <c r="CM986" s="75"/>
      <c r="CN986" s="75"/>
      <c r="CO986" s="75"/>
      <c r="CP986" s="75"/>
      <c r="CQ986" s="75"/>
      <c r="CR986" s="75"/>
      <c r="CS986" s="75"/>
      <c r="CT986" s="75"/>
      <c r="CU986" s="75"/>
      <c r="CV986" s="75"/>
      <c r="CW986" s="75"/>
      <c r="CX986" s="75"/>
      <c r="CY986" s="75"/>
      <c r="CZ986" s="75"/>
      <c r="DA986" s="75"/>
      <c r="DB986" s="75"/>
      <c r="DC986" s="75"/>
      <c r="DD986" s="75"/>
      <c r="DE986" s="75"/>
      <c r="DF986" s="75"/>
      <c r="DG986" s="75"/>
      <c r="DH986" s="75"/>
      <c r="DI986" s="75"/>
      <c r="DJ986" s="75"/>
      <c r="DK986" s="75"/>
      <c r="DL986" s="75"/>
      <c r="DM986" s="75"/>
      <c r="DN986" s="75"/>
      <c r="DO986" s="75"/>
      <c r="DP986" s="75"/>
      <c r="DQ986" s="75"/>
      <c r="DR986" s="75"/>
      <c r="DS986" s="75"/>
      <c r="DT986" s="75"/>
      <c r="DU986" s="75"/>
      <c r="DV986" s="75"/>
      <c r="DW986" s="75"/>
      <c r="DX986" s="75"/>
      <c r="DY986" s="75"/>
      <c r="DZ986" s="75"/>
      <c r="EA986" s="75"/>
      <c r="EB986" s="75"/>
      <c r="EC986" s="75"/>
      <c r="ED986" s="75"/>
      <c r="EE986" s="75"/>
      <c r="EF986" s="75"/>
      <c r="EG986" s="75"/>
      <c r="EH986" s="75"/>
      <c r="EI986" s="75"/>
      <c r="EJ986" s="75"/>
      <c r="EK986" s="75"/>
      <c r="EL986" s="75"/>
      <c r="EM986" s="75"/>
      <c r="EN986" s="75"/>
      <c r="EO986" s="75"/>
      <c r="EP986" s="75"/>
      <c r="EQ986" s="75"/>
      <c r="ER986" s="75"/>
      <c r="ES986" s="75"/>
      <c r="ET986" s="75"/>
      <c r="EU986" s="75"/>
      <c r="EV986" s="75"/>
      <c r="EW986" s="75"/>
      <c r="EX986" s="75"/>
      <c r="EY986" s="75"/>
      <c r="EZ986" s="75"/>
      <c r="FA986" s="75"/>
      <c r="FB986" s="75"/>
      <c r="FC986" s="75"/>
      <c r="FD986" s="75"/>
      <c r="FE986" s="75"/>
      <c r="FF986" s="75"/>
      <c r="FG986" s="75"/>
      <c r="FH986" s="75"/>
      <c r="FI986" s="75"/>
      <c r="FJ986" s="75"/>
      <c r="FK986" s="75"/>
      <c r="FL986" s="75"/>
      <c r="FM986" s="75"/>
      <c r="FN986" s="75"/>
      <c r="FO986" s="75"/>
      <c r="FP986" s="75"/>
      <c r="FQ986" s="75"/>
      <c r="FR986" s="75"/>
      <c r="FS986" s="75"/>
      <c r="FT986" s="75"/>
      <c r="FU986" s="75"/>
      <c r="FV986" s="75"/>
      <c r="FW986" s="75"/>
      <c r="FX986" s="75"/>
      <c r="FY986" s="75"/>
      <c r="FZ986" s="75"/>
      <c r="GA986" s="75"/>
      <c r="GB986" s="75"/>
      <c r="GC986" s="75"/>
      <c r="GD986" s="75"/>
      <c r="GE986" s="75"/>
      <c r="GF986" s="75"/>
      <c r="GG986" s="75"/>
      <c r="GH986" s="75"/>
      <c r="GI986" s="75"/>
      <c r="GJ986" s="75"/>
      <c r="GK986" s="75"/>
      <c r="GL986" s="75"/>
      <c r="GM986" s="75"/>
      <c r="GN986" s="75"/>
      <c r="GO986" s="75"/>
      <c r="GP986" s="75"/>
      <c r="GQ986" s="75"/>
      <c r="GR986" s="75"/>
      <c r="GS986" s="75"/>
      <c r="GT986" s="75"/>
      <c r="GU986" s="75"/>
      <c r="GV986" s="75"/>
      <c r="GW986" s="75"/>
      <c r="GX986" s="75"/>
      <c r="GY986" s="75"/>
      <c r="GZ986" s="75"/>
      <c r="HA986" s="75"/>
      <c r="HB986" s="75"/>
      <c r="HC986" s="75"/>
      <c r="HD986" s="75"/>
      <c r="HE986" s="75"/>
      <c r="HF986" s="75"/>
      <c r="HG986" s="75"/>
      <c r="HH986" s="75"/>
      <c r="HI986" s="75"/>
      <c r="HJ986" s="75"/>
      <c r="HK986" s="75"/>
      <c r="HL986" s="75"/>
      <c r="HM986" s="75"/>
      <c r="HN986" s="75"/>
      <c r="HO986" s="75"/>
      <c r="HP986" s="75"/>
      <c r="HQ986" s="75"/>
      <c r="HR986" s="75"/>
      <c r="HS986" s="75"/>
      <c r="HT986" s="75"/>
      <c r="HU986" s="75"/>
      <c r="HV986" s="75"/>
      <c r="HW986" s="75"/>
      <c r="HX986" s="75"/>
      <c r="HY986" s="75"/>
    </row>
    <row r="987" spans="1:233" s="18" customFormat="1" x14ac:dyDescent="0.2">
      <c r="A987" s="471" t="s">
        <v>1789</v>
      </c>
      <c r="B987" s="471"/>
      <c r="C987" s="471"/>
      <c r="D987" s="471"/>
      <c r="E987" s="471"/>
      <c r="F987" s="471"/>
      <c r="G987" s="471"/>
      <c r="H987" s="471"/>
      <c r="I987" s="75"/>
      <c r="J987" s="75"/>
      <c r="K987" s="75"/>
      <c r="L987" s="75"/>
      <c r="M987" s="75"/>
      <c r="N987" s="75"/>
      <c r="O987" s="75"/>
      <c r="P987" s="75"/>
      <c r="Q987" s="75"/>
      <c r="R987" s="75"/>
      <c r="S987" s="75"/>
      <c r="T987" s="75"/>
      <c r="U987" s="75"/>
      <c r="V987" s="75"/>
      <c r="W987" s="75"/>
      <c r="X987" s="75"/>
      <c r="Y987" s="75"/>
      <c r="Z987" s="75"/>
      <c r="AA987" s="75"/>
      <c r="AB987" s="75"/>
      <c r="AC987" s="75"/>
      <c r="AD987" s="75"/>
      <c r="AE987" s="75"/>
      <c r="AF987" s="75"/>
      <c r="AG987" s="75"/>
      <c r="AH987" s="75"/>
      <c r="AI987" s="75"/>
      <c r="AJ987" s="75"/>
      <c r="AK987" s="75"/>
      <c r="AL987" s="75"/>
      <c r="AM987" s="75"/>
      <c r="AN987" s="75"/>
      <c r="AO987" s="75"/>
      <c r="AP987" s="75"/>
      <c r="AQ987" s="75"/>
      <c r="AR987" s="75"/>
      <c r="AS987" s="75"/>
      <c r="AT987" s="75"/>
      <c r="AU987" s="75"/>
      <c r="AV987" s="75"/>
      <c r="AW987" s="75"/>
      <c r="AX987" s="75"/>
      <c r="AY987" s="75"/>
      <c r="AZ987" s="75"/>
      <c r="BA987" s="75"/>
      <c r="BB987" s="75"/>
      <c r="BC987" s="75"/>
      <c r="BD987" s="75"/>
      <c r="BE987" s="75"/>
      <c r="BF987" s="75"/>
      <c r="BG987" s="75"/>
      <c r="BH987" s="75"/>
      <c r="BI987" s="75"/>
      <c r="BJ987" s="75"/>
      <c r="BK987" s="75"/>
      <c r="BL987" s="75"/>
      <c r="BM987" s="75"/>
      <c r="BN987" s="75"/>
      <c r="BO987" s="75"/>
      <c r="BP987" s="75"/>
      <c r="BQ987" s="75"/>
      <c r="BR987" s="75"/>
      <c r="BS987" s="75"/>
      <c r="BT987" s="75"/>
      <c r="BU987" s="75"/>
      <c r="BV987" s="75"/>
      <c r="BW987" s="75"/>
      <c r="BX987" s="75"/>
      <c r="BY987" s="75"/>
      <c r="BZ987" s="75"/>
      <c r="CA987" s="75"/>
      <c r="CB987" s="75"/>
      <c r="CC987" s="75"/>
      <c r="CD987" s="75"/>
      <c r="CE987" s="75"/>
      <c r="CF987" s="75"/>
      <c r="CG987" s="75"/>
      <c r="CH987" s="75"/>
      <c r="CI987" s="75"/>
      <c r="CJ987" s="75"/>
      <c r="CK987" s="75"/>
      <c r="CL987" s="75"/>
      <c r="CM987" s="75"/>
      <c r="CN987" s="75"/>
      <c r="CO987" s="75"/>
      <c r="CP987" s="75"/>
      <c r="CQ987" s="75"/>
      <c r="CR987" s="75"/>
      <c r="CS987" s="75"/>
      <c r="CT987" s="75"/>
      <c r="CU987" s="75"/>
      <c r="CV987" s="75"/>
      <c r="CW987" s="75"/>
      <c r="CX987" s="75"/>
      <c r="CY987" s="75"/>
      <c r="CZ987" s="75"/>
      <c r="DA987" s="75"/>
      <c r="DB987" s="75"/>
      <c r="DC987" s="75"/>
      <c r="DD987" s="75"/>
      <c r="DE987" s="75"/>
      <c r="DF987" s="75"/>
      <c r="DG987" s="75"/>
      <c r="DH987" s="75"/>
      <c r="DI987" s="75"/>
      <c r="DJ987" s="75"/>
      <c r="DK987" s="75"/>
      <c r="DL987" s="75"/>
      <c r="DM987" s="75"/>
      <c r="DN987" s="75"/>
      <c r="DO987" s="75"/>
      <c r="DP987" s="75"/>
      <c r="DQ987" s="75"/>
      <c r="DR987" s="75"/>
      <c r="DS987" s="75"/>
      <c r="DT987" s="75"/>
      <c r="DU987" s="75"/>
      <c r="DV987" s="75"/>
      <c r="DW987" s="75"/>
      <c r="DX987" s="75"/>
      <c r="DY987" s="75"/>
      <c r="DZ987" s="75"/>
      <c r="EA987" s="75"/>
      <c r="EB987" s="75"/>
      <c r="EC987" s="75"/>
      <c r="ED987" s="75"/>
      <c r="EE987" s="75"/>
      <c r="EF987" s="75"/>
      <c r="EG987" s="75"/>
      <c r="EH987" s="75"/>
      <c r="EI987" s="75"/>
      <c r="EJ987" s="75"/>
      <c r="EK987" s="75"/>
      <c r="EL987" s="75"/>
      <c r="EM987" s="75"/>
      <c r="EN987" s="75"/>
      <c r="EO987" s="75"/>
      <c r="EP987" s="75"/>
      <c r="EQ987" s="75"/>
      <c r="ER987" s="75"/>
      <c r="ES987" s="75"/>
      <c r="ET987" s="75"/>
      <c r="EU987" s="75"/>
      <c r="EV987" s="75"/>
      <c r="EW987" s="75"/>
      <c r="EX987" s="75"/>
      <c r="EY987" s="75"/>
      <c r="EZ987" s="75"/>
      <c r="FA987" s="75"/>
      <c r="FB987" s="75"/>
      <c r="FC987" s="75"/>
      <c r="FD987" s="75"/>
      <c r="FE987" s="75"/>
      <c r="FF987" s="75"/>
      <c r="FG987" s="75"/>
      <c r="FH987" s="75"/>
      <c r="FI987" s="75"/>
      <c r="FJ987" s="75"/>
      <c r="FK987" s="75"/>
      <c r="FL987" s="75"/>
      <c r="FM987" s="75"/>
      <c r="FN987" s="75"/>
      <c r="FO987" s="75"/>
      <c r="FP987" s="75"/>
      <c r="FQ987" s="75"/>
      <c r="FR987" s="75"/>
      <c r="FS987" s="75"/>
      <c r="FT987" s="75"/>
      <c r="FU987" s="75"/>
      <c r="FV987" s="75"/>
      <c r="FW987" s="75"/>
      <c r="FX987" s="75"/>
      <c r="FY987" s="75"/>
      <c r="FZ987" s="75"/>
      <c r="GA987" s="75"/>
      <c r="GB987" s="75"/>
      <c r="GC987" s="75"/>
      <c r="GD987" s="75"/>
      <c r="GE987" s="75"/>
      <c r="GF987" s="75"/>
      <c r="GG987" s="75"/>
      <c r="GH987" s="75"/>
      <c r="GI987" s="75"/>
      <c r="GJ987" s="75"/>
      <c r="GK987" s="75"/>
      <c r="GL987" s="75"/>
      <c r="GM987" s="75"/>
      <c r="GN987" s="75"/>
      <c r="GO987" s="75"/>
      <c r="GP987" s="75"/>
      <c r="GQ987" s="75"/>
      <c r="GR987" s="75"/>
      <c r="GS987" s="75"/>
      <c r="GT987" s="75"/>
      <c r="GU987" s="75"/>
      <c r="GV987" s="75"/>
      <c r="GW987" s="75"/>
      <c r="GX987" s="75"/>
      <c r="GY987" s="75"/>
      <c r="GZ987" s="75"/>
      <c r="HA987" s="75"/>
      <c r="HB987" s="75"/>
      <c r="HC987" s="75"/>
      <c r="HD987" s="75"/>
      <c r="HE987" s="75"/>
      <c r="HF987" s="75"/>
      <c r="HG987" s="75"/>
      <c r="HH987" s="75"/>
      <c r="HI987" s="75"/>
      <c r="HJ987" s="75"/>
      <c r="HK987" s="75"/>
      <c r="HL987" s="75"/>
      <c r="HM987" s="75"/>
      <c r="HN987" s="75"/>
      <c r="HO987" s="75"/>
      <c r="HP987" s="75"/>
      <c r="HQ987" s="75"/>
      <c r="HR987" s="75"/>
      <c r="HS987" s="75"/>
      <c r="HT987" s="75"/>
      <c r="HU987" s="75"/>
      <c r="HV987" s="75"/>
      <c r="HW987" s="75"/>
      <c r="HX987" s="75"/>
      <c r="HY987" s="75"/>
    </row>
    <row r="988" spans="1:233" s="120" customFormat="1" ht="25.5" x14ac:dyDescent="0.2">
      <c r="A988" s="165"/>
      <c r="B988" s="369" t="s">
        <v>1790</v>
      </c>
      <c r="C988" s="285">
        <v>29052</v>
      </c>
      <c r="D988" s="31" t="s">
        <v>806</v>
      </c>
      <c r="E988" s="24">
        <v>6</v>
      </c>
      <c r="F988" s="285">
        <v>38458</v>
      </c>
      <c r="G988" s="31" t="s">
        <v>1791</v>
      </c>
      <c r="H988" s="31">
        <v>17</v>
      </c>
      <c r="I988" s="75"/>
      <c r="J988" s="75"/>
      <c r="K988" s="75"/>
      <c r="L988" s="75"/>
      <c r="M988" s="75"/>
      <c r="N988" s="75"/>
      <c r="O988" s="75"/>
      <c r="P988" s="75"/>
      <c r="Q988" s="75"/>
      <c r="R988" s="75"/>
      <c r="S988" s="75"/>
      <c r="T988" s="75"/>
      <c r="U988" s="75"/>
      <c r="V988" s="75"/>
      <c r="W988" s="75"/>
      <c r="X988" s="75"/>
      <c r="Y988" s="75"/>
      <c r="Z988" s="75"/>
      <c r="AA988" s="75"/>
      <c r="AB988" s="75"/>
      <c r="AC988" s="75"/>
      <c r="AD988" s="75"/>
      <c r="AE988" s="75"/>
      <c r="AF988" s="75"/>
      <c r="AG988" s="75"/>
      <c r="AH988" s="75"/>
      <c r="AI988" s="75"/>
      <c r="AJ988" s="75"/>
      <c r="AK988" s="75"/>
      <c r="AL988" s="75"/>
      <c r="AM988" s="75"/>
      <c r="AN988" s="75"/>
      <c r="AO988" s="75"/>
      <c r="AP988" s="75"/>
      <c r="AQ988" s="75"/>
      <c r="AR988" s="75"/>
      <c r="AS988" s="75"/>
      <c r="AT988" s="75"/>
      <c r="AU988" s="75"/>
      <c r="AV988" s="75"/>
      <c r="AW988" s="75"/>
      <c r="AX988" s="75"/>
      <c r="AY988" s="75"/>
      <c r="AZ988" s="75"/>
      <c r="BA988" s="75"/>
      <c r="BB988" s="75"/>
      <c r="BC988" s="75"/>
      <c r="BD988" s="75"/>
      <c r="BE988" s="75"/>
      <c r="BF988" s="75"/>
      <c r="BG988" s="75"/>
      <c r="BH988" s="75"/>
      <c r="BI988" s="75"/>
      <c r="BJ988" s="75"/>
      <c r="BK988" s="75"/>
      <c r="BL988" s="75"/>
      <c r="BM988" s="75"/>
      <c r="BN988" s="75"/>
      <c r="BO988" s="75"/>
      <c r="BP988" s="75"/>
      <c r="BQ988" s="75"/>
      <c r="BR988" s="75"/>
      <c r="BS988" s="75"/>
      <c r="BT988" s="75"/>
      <c r="BU988" s="75"/>
      <c r="BV988" s="75"/>
      <c r="BW988" s="75"/>
      <c r="BX988" s="75"/>
      <c r="BY988" s="75"/>
      <c r="BZ988" s="75"/>
      <c r="CA988" s="75"/>
      <c r="CB988" s="75"/>
      <c r="CC988" s="75"/>
      <c r="CD988" s="75"/>
      <c r="CE988" s="75"/>
      <c r="CF988" s="75"/>
      <c r="CG988" s="75"/>
      <c r="CH988" s="75"/>
      <c r="CI988" s="75"/>
      <c r="CJ988" s="75"/>
      <c r="CK988" s="75"/>
      <c r="CL988" s="75"/>
      <c r="CM988" s="75"/>
      <c r="CN988" s="75"/>
      <c r="CO988" s="75"/>
      <c r="CP988" s="75"/>
      <c r="CQ988" s="75"/>
      <c r="CR988" s="75"/>
      <c r="CS988" s="75"/>
      <c r="CT988" s="75"/>
      <c r="CU988" s="75"/>
      <c r="CV988" s="75"/>
      <c r="CW988" s="75"/>
      <c r="CX988" s="75"/>
      <c r="CY988" s="75"/>
      <c r="CZ988" s="75"/>
      <c r="DA988" s="75"/>
      <c r="DB988" s="75"/>
      <c r="DC988" s="75"/>
      <c r="DD988" s="75"/>
      <c r="DE988" s="75"/>
      <c r="DF988" s="75"/>
      <c r="DG988" s="75"/>
      <c r="DH988" s="75"/>
      <c r="DI988" s="75"/>
      <c r="DJ988" s="75"/>
      <c r="DK988" s="75"/>
      <c r="DL988" s="75"/>
      <c r="DM988" s="75"/>
      <c r="DN988" s="75"/>
      <c r="DO988" s="75"/>
      <c r="DP988" s="75"/>
      <c r="DQ988" s="75"/>
      <c r="DR988" s="75"/>
      <c r="DS988" s="75"/>
      <c r="DT988" s="75"/>
      <c r="DU988" s="75"/>
      <c r="DV988" s="75"/>
      <c r="DW988" s="75"/>
      <c r="DX988" s="75"/>
      <c r="DY988" s="75"/>
      <c r="DZ988" s="75"/>
      <c r="EA988" s="75"/>
      <c r="EB988" s="75"/>
      <c r="EC988" s="75"/>
      <c r="ED988" s="75"/>
      <c r="EE988" s="75"/>
      <c r="EF988" s="75"/>
      <c r="EG988" s="75"/>
      <c r="EH988" s="75"/>
      <c r="EI988" s="75"/>
      <c r="EJ988" s="75"/>
      <c r="EK988" s="75"/>
      <c r="EL988" s="75"/>
      <c r="EM988" s="75"/>
      <c r="EN988" s="75"/>
      <c r="EO988" s="75"/>
      <c r="EP988" s="75"/>
      <c r="EQ988" s="75"/>
      <c r="ER988" s="75"/>
      <c r="ES988" s="75"/>
      <c r="ET988" s="75"/>
      <c r="EU988" s="75"/>
      <c r="EV988" s="75"/>
      <c r="EW988" s="75"/>
      <c r="EX988" s="75"/>
      <c r="EY988" s="75"/>
      <c r="EZ988" s="75"/>
      <c r="FA988" s="75"/>
      <c r="FB988" s="75"/>
      <c r="FC988" s="75"/>
      <c r="FD988" s="75"/>
      <c r="FE988" s="75"/>
      <c r="FF988" s="75"/>
      <c r="FG988" s="75"/>
      <c r="FH988" s="75"/>
      <c r="FI988" s="75"/>
      <c r="FJ988" s="75"/>
      <c r="FK988" s="75"/>
      <c r="FL988" s="75"/>
      <c r="FM988" s="75"/>
      <c r="FN988" s="75"/>
      <c r="FO988" s="75"/>
      <c r="FP988" s="75"/>
      <c r="FQ988" s="75"/>
      <c r="FR988" s="75"/>
      <c r="FS988" s="75"/>
      <c r="FT988" s="75"/>
      <c r="FU988" s="75"/>
      <c r="FV988" s="75"/>
      <c r="FW988" s="75"/>
      <c r="FX988" s="75"/>
      <c r="FY988" s="75"/>
      <c r="FZ988" s="75"/>
      <c r="GA988" s="75"/>
      <c r="GB988" s="75"/>
      <c r="GC988" s="75"/>
      <c r="GD988" s="75"/>
      <c r="GE988" s="75"/>
      <c r="GF988" s="75"/>
      <c r="GG988" s="75"/>
      <c r="GH988" s="75"/>
      <c r="GI988" s="75"/>
      <c r="GJ988" s="75"/>
      <c r="GK988" s="75"/>
      <c r="GL988" s="75"/>
      <c r="GM988" s="75"/>
      <c r="GN988" s="75"/>
      <c r="GO988" s="75"/>
      <c r="GP988" s="75"/>
      <c r="GQ988" s="75"/>
      <c r="GR988" s="75"/>
      <c r="GS988" s="75"/>
      <c r="GT988" s="75"/>
      <c r="GU988" s="75"/>
      <c r="GV988" s="75"/>
      <c r="GW988" s="75"/>
      <c r="GX988" s="75"/>
      <c r="GY988" s="75"/>
      <c r="GZ988" s="75"/>
      <c r="HA988" s="75"/>
      <c r="HB988" s="75"/>
      <c r="HC988" s="75"/>
      <c r="HD988" s="75"/>
      <c r="HE988" s="75"/>
      <c r="HF988" s="75"/>
      <c r="HG988" s="75"/>
      <c r="HH988" s="75"/>
      <c r="HI988" s="75"/>
      <c r="HJ988" s="75"/>
      <c r="HK988" s="75"/>
      <c r="HL988" s="75"/>
      <c r="HM988" s="75"/>
      <c r="HN988" s="75"/>
      <c r="HO988" s="75"/>
      <c r="HP988" s="75"/>
      <c r="HQ988" s="75"/>
      <c r="HR988" s="75"/>
      <c r="HS988" s="75"/>
      <c r="HT988" s="75"/>
      <c r="HU988" s="75"/>
      <c r="HV988" s="75"/>
      <c r="HW988" s="75"/>
      <c r="HX988" s="75"/>
      <c r="HY988" s="75"/>
    </row>
    <row r="989" spans="1:233" s="18" customFormat="1" x14ac:dyDescent="0.2">
      <c r="A989" s="471" t="s">
        <v>1792</v>
      </c>
      <c r="B989" s="471"/>
      <c r="C989" s="471"/>
      <c r="D989" s="471"/>
      <c r="E989" s="471"/>
      <c r="F989" s="471"/>
      <c r="G989" s="471"/>
      <c r="H989" s="471"/>
      <c r="I989" s="75"/>
      <c r="J989" s="75"/>
      <c r="K989" s="75"/>
      <c r="L989" s="75"/>
      <c r="M989" s="75"/>
      <c r="N989" s="75"/>
      <c r="O989" s="75"/>
      <c r="P989" s="75"/>
      <c r="Q989" s="75"/>
      <c r="R989" s="75"/>
      <c r="S989" s="75"/>
      <c r="T989" s="75"/>
      <c r="U989" s="75"/>
      <c r="V989" s="75"/>
      <c r="W989" s="75"/>
      <c r="X989" s="75"/>
      <c r="Y989" s="75"/>
      <c r="Z989" s="75"/>
      <c r="AA989" s="75"/>
      <c r="AB989" s="75"/>
      <c r="AC989" s="75"/>
      <c r="AD989" s="75"/>
      <c r="AE989" s="75"/>
      <c r="AF989" s="75"/>
      <c r="AG989" s="75"/>
      <c r="AH989" s="75"/>
      <c r="AI989" s="75"/>
      <c r="AJ989" s="75"/>
      <c r="AK989" s="75"/>
      <c r="AL989" s="75"/>
      <c r="AM989" s="75"/>
      <c r="AN989" s="75"/>
      <c r="AO989" s="75"/>
      <c r="AP989" s="75"/>
      <c r="AQ989" s="75"/>
      <c r="AR989" s="75"/>
      <c r="AS989" s="75"/>
      <c r="AT989" s="75"/>
      <c r="AU989" s="75"/>
      <c r="AV989" s="75"/>
      <c r="AW989" s="75"/>
      <c r="AX989" s="75"/>
      <c r="AY989" s="75"/>
      <c r="AZ989" s="75"/>
      <c r="BA989" s="75"/>
      <c r="BB989" s="75"/>
      <c r="BC989" s="75"/>
      <c r="BD989" s="75"/>
      <c r="BE989" s="75"/>
      <c r="BF989" s="75"/>
      <c r="BG989" s="75"/>
      <c r="BH989" s="75"/>
      <c r="BI989" s="75"/>
      <c r="BJ989" s="75"/>
      <c r="BK989" s="75"/>
      <c r="BL989" s="75"/>
      <c r="BM989" s="75"/>
      <c r="BN989" s="75"/>
      <c r="BO989" s="75"/>
      <c r="BP989" s="75"/>
      <c r="BQ989" s="75"/>
      <c r="BR989" s="75"/>
      <c r="BS989" s="75"/>
      <c r="BT989" s="75"/>
      <c r="BU989" s="75"/>
      <c r="BV989" s="75"/>
      <c r="BW989" s="75"/>
      <c r="BX989" s="75"/>
      <c r="BY989" s="75"/>
      <c r="BZ989" s="75"/>
      <c r="CA989" s="75"/>
      <c r="CB989" s="75"/>
      <c r="CC989" s="75"/>
      <c r="CD989" s="75"/>
      <c r="CE989" s="75"/>
      <c r="CF989" s="75"/>
      <c r="CG989" s="75"/>
      <c r="CH989" s="75"/>
      <c r="CI989" s="75"/>
      <c r="CJ989" s="75"/>
      <c r="CK989" s="75"/>
      <c r="CL989" s="75"/>
      <c r="CM989" s="75"/>
      <c r="CN989" s="75"/>
      <c r="CO989" s="75"/>
      <c r="CP989" s="75"/>
      <c r="CQ989" s="75"/>
      <c r="CR989" s="75"/>
      <c r="CS989" s="75"/>
      <c r="CT989" s="75"/>
      <c r="CU989" s="75"/>
      <c r="CV989" s="75"/>
      <c r="CW989" s="75"/>
      <c r="CX989" s="75"/>
      <c r="CY989" s="75"/>
      <c r="CZ989" s="75"/>
      <c r="DA989" s="75"/>
      <c r="DB989" s="75"/>
      <c r="DC989" s="75"/>
      <c r="DD989" s="75"/>
      <c r="DE989" s="75"/>
      <c r="DF989" s="75"/>
      <c r="DG989" s="75"/>
      <c r="DH989" s="75"/>
      <c r="DI989" s="75"/>
      <c r="DJ989" s="75"/>
      <c r="DK989" s="75"/>
      <c r="DL989" s="75"/>
      <c r="DM989" s="75"/>
      <c r="DN989" s="75"/>
      <c r="DO989" s="75"/>
      <c r="DP989" s="75"/>
      <c r="DQ989" s="75"/>
      <c r="DR989" s="75"/>
      <c r="DS989" s="75"/>
      <c r="DT989" s="75"/>
      <c r="DU989" s="75"/>
      <c r="DV989" s="75"/>
      <c r="DW989" s="75"/>
      <c r="DX989" s="75"/>
      <c r="DY989" s="75"/>
      <c r="DZ989" s="75"/>
      <c r="EA989" s="75"/>
      <c r="EB989" s="75"/>
      <c r="EC989" s="75"/>
      <c r="ED989" s="75"/>
      <c r="EE989" s="75"/>
      <c r="EF989" s="75"/>
      <c r="EG989" s="75"/>
      <c r="EH989" s="75"/>
      <c r="EI989" s="75"/>
      <c r="EJ989" s="75"/>
      <c r="EK989" s="75"/>
      <c r="EL989" s="75"/>
      <c r="EM989" s="75"/>
      <c r="EN989" s="75"/>
      <c r="EO989" s="75"/>
      <c r="EP989" s="75"/>
      <c r="EQ989" s="75"/>
      <c r="ER989" s="75"/>
      <c r="ES989" s="75"/>
      <c r="ET989" s="75"/>
      <c r="EU989" s="75"/>
      <c r="EV989" s="75"/>
      <c r="EW989" s="75"/>
      <c r="EX989" s="75"/>
      <c r="EY989" s="75"/>
      <c r="EZ989" s="75"/>
      <c r="FA989" s="75"/>
      <c r="FB989" s="75"/>
      <c r="FC989" s="75"/>
      <c r="FD989" s="75"/>
      <c r="FE989" s="75"/>
      <c r="FF989" s="75"/>
      <c r="FG989" s="75"/>
      <c r="FH989" s="75"/>
      <c r="FI989" s="75"/>
      <c r="FJ989" s="75"/>
      <c r="FK989" s="75"/>
      <c r="FL989" s="75"/>
      <c r="FM989" s="75"/>
      <c r="FN989" s="75"/>
      <c r="FO989" s="75"/>
      <c r="FP989" s="75"/>
      <c r="FQ989" s="75"/>
      <c r="FR989" s="75"/>
      <c r="FS989" s="75"/>
      <c r="FT989" s="75"/>
      <c r="FU989" s="75"/>
      <c r="FV989" s="75"/>
      <c r="FW989" s="75"/>
      <c r="FX989" s="75"/>
      <c r="FY989" s="75"/>
      <c r="FZ989" s="75"/>
      <c r="GA989" s="75"/>
      <c r="GB989" s="75"/>
      <c r="GC989" s="75"/>
      <c r="GD989" s="75"/>
      <c r="GE989" s="75"/>
      <c r="GF989" s="75"/>
      <c r="GG989" s="75"/>
      <c r="GH989" s="75"/>
      <c r="GI989" s="75"/>
      <c r="GJ989" s="75"/>
      <c r="GK989" s="75"/>
      <c r="GL989" s="75"/>
      <c r="GM989" s="75"/>
      <c r="GN989" s="75"/>
      <c r="GO989" s="75"/>
      <c r="GP989" s="75"/>
      <c r="GQ989" s="75"/>
      <c r="GR989" s="75"/>
      <c r="GS989" s="75"/>
      <c r="GT989" s="75"/>
      <c r="GU989" s="75"/>
      <c r="GV989" s="75"/>
      <c r="GW989" s="75"/>
      <c r="GX989" s="75"/>
      <c r="GY989" s="75"/>
      <c r="GZ989" s="75"/>
      <c r="HA989" s="75"/>
      <c r="HB989" s="75"/>
      <c r="HC989" s="75"/>
      <c r="HD989" s="75"/>
      <c r="HE989" s="75"/>
      <c r="HF989" s="75"/>
      <c r="HG989" s="75"/>
      <c r="HH989" s="75"/>
      <c r="HI989" s="75"/>
      <c r="HJ989" s="75"/>
      <c r="HK989" s="75"/>
      <c r="HL989" s="75"/>
      <c r="HM989" s="75"/>
      <c r="HN989" s="75"/>
      <c r="HO989" s="75"/>
      <c r="HP989" s="75"/>
      <c r="HQ989" s="75"/>
      <c r="HR989" s="75"/>
      <c r="HS989" s="75"/>
      <c r="HT989" s="75"/>
      <c r="HU989" s="75"/>
      <c r="HV989" s="75"/>
      <c r="HW989" s="75"/>
      <c r="HX989" s="75"/>
      <c r="HY989" s="75"/>
    </row>
    <row r="990" spans="1:233" s="18" customFormat="1" ht="25.5" x14ac:dyDescent="0.2">
      <c r="A990" s="165"/>
      <c r="B990" s="369" t="s">
        <v>1793</v>
      </c>
      <c r="C990" s="285">
        <v>30811</v>
      </c>
      <c r="D990" s="31" t="s">
        <v>1794</v>
      </c>
      <c r="E990" s="24">
        <v>4</v>
      </c>
      <c r="F990" s="285">
        <v>40084</v>
      </c>
      <c r="G990" s="31" t="s">
        <v>1795</v>
      </c>
      <c r="H990" s="31">
        <v>17</v>
      </c>
      <c r="I990" s="75"/>
      <c r="J990" s="75"/>
      <c r="K990" s="75"/>
      <c r="L990" s="75"/>
      <c r="M990" s="75"/>
      <c r="N990" s="75"/>
      <c r="O990" s="75"/>
      <c r="P990" s="75"/>
      <c r="Q990" s="75"/>
      <c r="R990" s="75"/>
      <c r="S990" s="75"/>
      <c r="T990" s="75"/>
      <c r="U990" s="75"/>
      <c r="V990" s="75"/>
      <c r="W990" s="75"/>
      <c r="X990" s="75"/>
      <c r="Y990" s="75"/>
      <c r="Z990" s="75"/>
      <c r="AA990" s="75"/>
      <c r="AB990" s="75"/>
      <c r="AC990" s="75"/>
      <c r="AD990" s="75"/>
      <c r="AE990" s="75"/>
      <c r="AF990" s="75"/>
      <c r="AG990" s="75"/>
      <c r="AH990" s="75"/>
      <c r="AI990" s="75"/>
      <c r="AJ990" s="75"/>
      <c r="AK990" s="75"/>
      <c r="AL990" s="75"/>
      <c r="AM990" s="75"/>
      <c r="AN990" s="75"/>
      <c r="AO990" s="75"/>
      <c r="AP990" s="75"/>
      <c r="AQ990" s="75"/>
      <c r="AR990" s="75"/>
      <c r="AS990" s="75"/>
      <c r="AT990" s="75"/>
      <c r="AU990" s="75"/>
      <c r="AV990" s="75"/>
      <c r="AW990" s="75"/>
      <c r="AX990" s="75"/>
      <c r="AY990" s="75"/>
      <c r="AZ990" s="75"/>
      <c r="BA990" s="75"/>
      <c r="BB990" s="75"/>
      <c r="BC990" s="75"/>
      <c r="BD990" s="75"/>
      <c r="BE990" s="75"/>
      <c r="BF990" s="75"/>
      <c r="BG990" s="75"/>
      <c r="BH990" s="75"/>
      <c r="BI990" s="75"/>
      <c r="BJ990" s="75"/>
      <c r="BK990" s="75"/>
      <c r="BL990" s="75"/>
      <c r="BM990" s="75"/>
      <c r="BN990" s="75"/>
      <c r="BO990" s="75"/>
      <c r="BP990" s="75"/>
      <c r="BQ990" s="75"/>
      <c r="BR990" s="75"/>
      <c r="BS990" s="75"/>
      <c r="BT990" s="75"/>
      <c r="BU990" s="75"/>
      <c r="BV990" s="75"/>
      <c r="BW990" s="75"/>
      <c r="BX990" s="75"/>
      <c r="BY990" s="75"/>
      <c r="BZ990" s="75"/>
      <c r="CA990" s="75"/>
      <c r="CB990" s="75"/>
      <c r="CC990" s="75"/>
      <c r="CD990" s="75"/>
      <c r="CE990" s="75"/>
      <c r="CF990" s="75"/>
      <c r="CG990" s="75"/>
      <c r="CH990" s="75"/>
      <c r="CI990" s="75"/>
      <c r="CJ990" s="75"/>
      <c r="CK990" s="75"/>
      <c r="CL990" s="75"/>
      <c r="CM990" s="75"/>
      <c r="CN990" s="75"/>
      <c r="CO990" s="75"/>
      <c r="CP990" s="75"/>
      <c r="CQ990" s="75"/>
      <c r="CR990" s="75"/>
      <c r="CS990" s="75"/>
      <c r="CT990" s="75"/>
      <c r="CU990" s="75"/>
      <c r="CV990" s="75"/>
      <c r="CW990" s="75"/>
      <c r="CX990" s="75"/>
      <c r="CY990" s="75"/>
      <c r="CZ990" s="75"/>
      <c r="DA990" s="75"/>
      <c r="DB990" s="75"/>
      <c r="DC990" s="75"/>
      <c r="DD990" s="75"/>
      <c r="DE990" s="75"/>
      <c r="DF990" s="75"/>
      <c r="DG990" s="75"/>
      <c r="DH990" s="75"/>
      <c r="DI990" s="75"/>
      <c r="DJ990" s="75"/>
      <c r="DK990" s="75"/>
      <c r="DL990" s="75"/>
      <c r="DM990" s="75"/>
      <c r="DN990" s="75"/>
      <c r="DO990" s="75"/>
      <c r="DP990" s="75"/>
      <c r="DQ990" s="75"/>
      <c r="DR990" s="75"/>
      <c r="DS990" s="75"/>
      <c r="DT990" s="75"/>
      <c r="DU990" s="75"/>
      <c r="DV990" s="75"/>
      <c r="DW990" s="75"/>
      <c r="DX990" s="75"/>
      <c r="DY990" s="75"/>
      <c r="DZ990" s="75"/>
      <c r="EA990" s="75"/>
      <c r="EB990" s="75"/>
      <c r="EC990" s="75"/>
      <c r="ED990" s="75"/>
      <c r="EE990" s="75"/>
      <c r="EF990" s="75"/>
      <c r="EG990" s="75"/>
      <c r="EH990" s="75"/>
      <c r="EI990" s="75"/>
      <c r="EJ990" s="75"/>
      <c r="EK990" s="75"/>
      <c r="EL990" s="75"/>
      <c r="EM990" s="75"/>
      <c r="EN990" s="75"/>
      <c r="EO990" s="75"/>
      <c r="EP990" s="75"/>
      <c r="EQ990" s="75"/>
      <c r="ER990" s="75"/>
      <c r="ES990" s="75"/>
      <c r="ET990" s="75"/>
      <c r="EU990" s="75"/>
      <c r="EV990" s="75"/>
      <c r="EW990" s="75"/>
      <c r="EX990" s="75"/>
      <c r="EY990" s="75"/>
      <c r="EZ990" s="75"/>
      <c r="FA990" s="75"/>
      <c r="FB990" s="75"/>
      <c r="FC990" s="75"/>
      <c r="FD990" s="75"/>
      <c r="FE990" s="75"/>
      <c r="FF990" s="75"/>
      <c r="FG990" s="75"/>
      <c r="FH990" s="75"/>
      <c r="FI990" s="75"/>
      <c r="FJ990" s="75"/>
      <c r="FK990" s="75"/>
      <c r="FL990" s="75"/>
      <c r="FM990" s="75"/>
      <c r="FN990" s="75"/>
      <c r="FO990" s="75"/>
      <c r="FP990" s="75"/>
      <c r="FQ990" s="75"/>
      <c r="FR990" s="75"/>
      <c r="FS990" s="75"/>
      <c r="FT990" s="75"/>
      <c r="FU990" s="75"/>
      <c r="FV990" s="75"/>
      <c r="FW990" s="75"/>
      <c r="FX990" s="75"/>
      <c r="FY990" s="75"/>
      <c r="FZ990" s="75"/>
      <c r="GA990" s="75"/>
      <c r="GB990" s="75"/>
      <c r="GC990" s="75"/>
      <c r="GD990" s="75"/>
      <c r="GE990" s="75"/>
      <c r="GF990" s="75"/>
      <c r="GG990" s="75"/>
      <c r="GH990" s="75"/>
      <c r="GI990" s="75"/>
      <c r="GJ990" s="75"/>
      <c r="GK990" s="75"/>
      <c r="GL990" s="75"/>
      <c r="GM990" s="75"/>
      <c r="GN990" s="75"/>
      <c r="GO990" s="75"/>
      <c r="GP990" s="75"/>
      <c r="GQ990" s="75"/>
      <c r="GR990" s="75"/>
      <c r="GS990" s="75"/>
      <c r="GT990" s="75"/>
      <c r="GU990" s="75"/>
      <c r="GV990" s="75"/>
      <c r="GW990" s="75"/>
      <c r="GX990" s="75"/>
      <c r="GY990" s="75"/>
      <c r="GZ990" s="75"/>
      <c r="HA990" s="75"/>
      <c r="HB990" s="75"/>
      <c r="HC990" s="75"/>
      <c r="HD990" s="75"/>
      <c r="HE990" s="75"/>
      <c r="HF990" s="75"/>
      <c r="HG990" s="75"/>
      <c r="HH990" s="75"/>
      <c r="HI990" s="75"/>
      <c r="HJ990" s="75"/>
      <c r="HK990" s="75"/>
      <c r="HL990" s="75"/>
      <c r="HM990" s="75"/>
      <c r="HN990" s="75"/>
      <c r="HO990" s="75"/>
      <c r="HP990" s="75"/>
      <c r="HQ990" s="75"/>
      <c r="HR990" s="75"/>
      <c r="HS990" s="75"/>
      <c r="HT990" s="75"/>
      <c r="HU990" s="75"/>
      <c r="HV990" s="75"/>
      <c r="HW990" s="75"/>
      <c r="HX990" s="75"/>
      <c r="HY990" s="75"/>
    </row>
    <row r="991" spans="1:233" s="55" customFormat="1" ht="38.25" x14ac:dyDescent="0.2">
      <c r="A991" s="165"/>
      <c r="B991" s="369" t="s">
        <v>1796</v>
      </c>
      <c r="C991" s="285">
        <v>15921</v>
      </c>
      <c r="D991" s="31" t="s">
        <v>853</v>
      </c>
      <c r="E991" s="24">
        <v>30</v>
      </c>
      <c r="F991" s="285">
        <v>39770</v>
      </c>
      <c r="G991" s="31" t="s">
        <v>1797</v>
      </c>
      <c r="H991" s="31">
        <v>17</v>
      </c>
      <c r="I991" s="75"/>
      <c r="J991" s="75"/>
      <c r="K991" s="75"/>
      <c r="L991" s="75"/>
      <c r="M991" s="75"/>
      <c r="N991" s="75"/>
      <c r="O991" s="75"/>
      <c r="P991" s="75"/>
      <c r="Q991" s="75"/>
      <c r="R991" s="75"/>
      <c r="S991" s="75"/>
      <c r="T991" s="75"/>
      <c r="U991" s="75"/>
      <c r="V991" s="75"/>
      <c r="W991" s="75"/>
      <c r="X991" s="75"/>
      <c r="Y991" s="75"/>
      <c r="Z991" s="75"/>
      <c r="AA991" s="75"/>
      <c r="AB991" s="75"/>
      <c r="AC991" s="75"/>
      <c r="AD991" s="75"/>
      <c r="AE991" s="75"/>
      <c r="AF991" s="75"/>
      <c r="AG991" s="75"/>
      <c r="AH991" s="75"/>
      <c r="AI991" s="75"/>
      <c r="AJ991" s="75"/>
      <c r="AK991" s="75"/>
      <c r="AL991" s="75"/>
      <c r="AM991" s="75"/>
      <c r="AN991" s="75"/>
      <c r="AO991" s="75"/>
      <c r="AP991" s="75"/>
      <c r="AQ991" s="75"/>
      <c r="AR991" s="75"/>
      <c r="AS991" s="75"/>
      <c r="AT991" s="75"/>
      <c r="AU991" s="75"/>
      <c r="AV991" s="75"/>
      <c r="AW991" s="75"/>
      <c r="AX991" s="75"/>
      <c r="AY991" s="75"/>
      <c r="AZ991" s="75"/>
      <c r="BA991" s="75"/>
      <c r="BB991" s="75"/>
      <c r="BC991" s="75"/>
      <c r="BD991" s="75"/>
      <c r="BE991" s="75"/>
      <c r="BF991" s="75"/>
      <c r="BG991" s="75"/>
      <c r="BH991" s="75"/>
      <c r="BI991" s="75"/>
      <c r="BJ991" s="75"/>
      <c r="BK991" s="75"/>
      <c r="BL991" s="75"/>
      <c r="BM991" s="75"/>
      <c r="BN991" s="75"/>
      <c r="BO991" s="75"/>
      <c r="BP991" s="75"/>
      <c r="BQ991" s="75"/>
      <c r="BR991" s="75"/>
      <c r="BS991" s="75"/>
      <c r="BT991" s="75"/>
      <c r="BU991" s="75"/>
      <c r="BV991" s="75"/>
      <c r="BW991" s="75"/>
      <c r="BX991" s="75"/>
      <c r="BY991" s="75"/>
      <c r="BZ991" s="75"/>
      <c r="CA991" s="75"/>
      <c r="CB991" s="75"/>
      <c r="CC991" s="75"/>
      <c r="CD991" s="75"/>
      <c r="CE991" s="75"/>
      <c r="CF991" s="75"/>
      <c r="CG991" s="75"/>
      <c r="CH991" s="75"/>
      <c r="CI991" s="75"/>
      <c r="CJ991" s="75"/>
      <c r="CK991" s="75"/>
      <c r="CL991" s="75"/>
      <c r="CM991" s="75"/>
      <c r="CN991" s="75"/>
      <c r="CO991" s="75"/>
      <c r="CP991" s="75"/>
      <c r="CQ991" s="75"/>
      <c r="CR991" s="75"/>
      <c r="CS991" s="75"/>
      <c r="CT991" s="75"/>
      <c r="CU991" s="75"/>
      <c r="CV991" s="75"/>
      <c r="CW991" s="75"/>
      <c r="CX991" s="75"/>
      <c r="CY991" s="75"/>
      <c r="CZ991" s="75"/>
      <c r="DA991" s="75"/>
      <c r="DB991" s="75"/>
      <c r="DC991" s="75"/>
      <c r="DD991" s="75"/>
      <c r="DE991" s="75"/>
      <c r="DF991" s="75"/>
      <c r="DG991" s="75"/>
      <c r="DH991" s="75"/>
      <c r="DI991" s="75"/>
      <c r="DJ991" s="75"/>
      <c r="DK991" s="75"/>
      <c r="DL991" s="75"/>
      <c r="DM991" s="75"/>
      <c r="DN991" s="75"/>
      <c r="DO991" s="75"/>
      <c r="DP991" s="75"/>
      <c r="DQ991" s="75"/>
      <c r="DR991" s="75"/>
      <c r="DS991" s="75"/>
      <c r="DT991" s="75"/>
      <c r="DU991" s="75"/>
      <c r="DV991" s="75"/>
      <c r="DW991" s="75"/>
      <c r="DX991" s="75"/>
      <c r="DY991" s="75"/>
      <c r="DZ991" s="75"/>
      <c r="EA991" s="75"/>
      <c r="EB991" s="75"/>
      <c r="EC991" s="75"/>
      <c r="ED991" s="75"/>
      <c r="EE991" s="75"/>
      <c r="EF991" s="75"/>
      <c r="EG991" s="75"/>
      <c r="EH991" s="75"/>
      <c r="EI991" s="75"/>
      <c r="EJ991" s="75"/>
      <c r="EK991" s="75"/>
      <c r="EL991" s="75"/>
      <c r="EM991" s="75"/>
      <c r="EN991" s="75"/>
      <c r="EO991" s="75"/>
      <c r="EP991" s="75"/>
      <c r="EQ991" s="75"/>
      <c r="ER991" s="75"/>
      <c r="ES991" s="75"/>
      <c r="ET991" s="75"/>
      <c r="EU991" s="75"/>
      <c r="EV991" s="75"/>
      <c r="EW991" s="75"/>
      <c r="EX991" s="75"/>
      <c r="EY991" s="75"/>
      <c r="EZ991" s="75"/>
      <c r="FA991" s="75"/>
      <c r="FB991" s="75"/>
      <c r="FC991" s="75"/>
      <c r="FD991" s="75"/>
      <c r="FE991" s="75"/>
      <c r="FF991" s="75"/>
      <c r="FG991" s="75"/>
      <c r="FH991" s="75"/>
      <c r="FI991" s="75"/>
      <c r="FJ991" s="75"/>
      <c r="FK991" s="75"/>
      <c r="FL991" s="75"/>
      <c r="FM991" s="75"/>
      <c r="FN991" s="75"/>
      <c r="FO991" s="75"/>
      <c r="FP991" s="75"/>
      <c r="FQ991" s="75"/>
      <c r="FR991" s="75"/>
      <c r="FS991" s="75"/>
      <c r="FT991" s="75"/>
      <c r="FU991" s="75"/>
      <c r="FV991" s="75"/>
      <c r="FW991" s="75"/>
      <c r="FX991" s="75"/>
      <c r="FY991" s="75"/>
      <c r="FZ991" s="75"/>
      <c r="GA991" s="75"/>
      <c r="GB991" s="75"/>
      <c r="GC991" s="75"/>
      <c r="GD991" s="75"/>
      <c r="GE991" s="75"/>
      <c r="GF991" s="75"/>
      <c r="GG991" s="75"/>
      <c r="GH991" s="75"/>
      <c r="GI991" s="75"/>
      <c r="GJ991" s="75"/>
      <c r="GK991" s="75"/>
      <c r="GL991" s="75"/>
      <c r="GM991" s="75"/>
      <c r="GN991" s="75"/>
      <c r="GO991" s="75"/>
      <c r="GP991" s="75"/>
      <c r="GQ991" s="75"/>
      <c r="GR991" s="75"/>
      <c r="GS991" s="75"/>
      <c r="GT991" s="75"/>
      <c r="GU991" s="75"/>
      <c r="GV991" s="75"/>
      <c r="GW991" s="75"/>
      <c r="GX991" s="75"/>
      <c r="GY991" s="75"/>
      <c r="GZ991" s="75"/>
      <c r="HA991" s="75"/>
      <c r="HB991" s="75"/>
      <c r="HC991" s="75"/>
      <c r="HD991" s="75"/>
      <c r="HE991" s="75"/>
      <c r="HF991" s="75"/>
      <c r="HG991" s="75"/>
      <c r="HH991" s="75"/>
      <c r="HI991" s="75"/>
      <c r="HJ991" s="75"/>
      <c r="HK991" s="75"/>
      <c r="HL991" s="75"/>
      <c r="HM991" s="75"/>
      <c r="HN991" s="75"/>
      <c r="HO991" s="75"/>
      <c r="HP991" s="75"/>
      <c r="HQ991" s="75"/>
      <c r="HR991" s="75"/>
      <c r="HS991" s="75"/>
      <c r="HT991" s="75"/>
      <c r="HU991" s="75"/>
      <c r="HV991" s="75"/>
      <c r="HW991" s="75"/>
      <c r="HX991" s="75"/>
      <c r="HY991" s="75"/>
    </row>
    <row r="992" spans="1:233" s="227" customFormat="1" ht="25.5" x14ac:dyDescent="0.2">
      <c r="A992" s="221"/>
      <c r="B992" s="373" t="s">
        <v>2924</v>
      </c>
      <c r="C992" s="52">
        <v>19997</v>
      </c>
      <c r="D992" s="224" t="s">
        <v>2923</v>
      </c>
      <c r="E992" s="114">
        <v>38</v>
      </c>
      <c r="F992" s="52">
        <v>42356</v>
      </c>
      <c r="G992" s="222" t="s">
        <v>2922</v>
      </c>
      <c r="H992" s="223">
        <v>17</v>
      </c>
    </row>
    <row r="993" spans="1:233" s="18" customFormat="1" x14ac:dyDescent="0.2">
      <c r="A993" s="471" t="s">
        <v>1798</v>
      </c>
      <c r="B993" s="471"/>
      <c r="C993" s="471"/>
      <c r="D993" s="471"/>
      <c r="E993" s="471"/>
      <c r="F993" s="471"/>
      <c r="G993" s="471"/>
      <c r="H993" s="471"/>
      <c r="I993" s="75"/>
      <c r="J993" s="75"/>
      <c r="K993" s="75"/>
      <c r="L993" s="75"/>
      <c r="M993" s="75"/>
      <c r="N993" s="75"/>
      <c r="O993" s="75"/>
      <c r="P993" s="75"/>
      <c r="Q993" s="75"/>
      <c r="R993" s="75"/>
      <c r="S993" s="75"/>
      <c r="T993" s="75"/>
      <c r="U993" s="75"/>
      <c r="V993" s="75"/>
      <c r="W993" s="75"/>
      <c r="X993" s="75"/>
      <c r="Y993" s="75"/>
      <c r="Z993" s="75"/>
      <c r="AA993" s="75"/>
      <c r="AB993" s="75"/>
      <c r="AC993" s="75"/>
      <c r="AD993" s="75"/>
      <c r="AE993" s="75"/>
      <c r="AF993" s="75"/>
      <c r="AG993" s="75"/>
      <c r="AH993" s="75"/>
      <c r="AI993" s="75"/>
      <c r="AJ993" s="75"/>
      <c r="AK993" s="75"/>
      <c r="AL993" s="75"/>
      <c r="AM993" s="75"/>
      <c r="AN993" s="75"/>
      <c r="AO993" s="75"/>
      <c r="AP993" s="75"/>
      <c r="AQ993" s="75"/>
      <c r="AR993" s="75"/>
      <c r="AS993" s="75"/>
      <c r="AT993" s="75"/>
      <c r="AU993" s="75"/>
      <c r="AV993" s="75"/>
      <c r="AW993" s="75"/>
      <c r="AX993" s="75"/>
      <c r="AY993" s="75"/>
      <c r="AZ993" s="75"/>
      <c r="BA993" s="75"/>
      <c r="BB993" s="75"/>
      <c r="BC993" s="75"/>
      <c r="BD993" s="75"/>
      <c r="BE993" s="75"/>
      <c r="BF993" s="75"/>
      <c r="BG993" s="75"/>
      <c r="BH993" s="75"/>
      <c r="BI993" s="75"/>
      <c r="BJ993" s="75"/>
      <c r="BK993" s="75"/>
      <c r="BL993" s="75"/>
      <c r="BM993" s="75"/>
      <c r="BN993" s="75"/>
      <c r="BO993" s="75"/>
      <c r="BP993" s="75"/>
      <c r="BQ993" s="75"/>
      <c r="BR993" s="75"/>
      <c r="BS993" s="75"/>
      <c r="BT993" s="75"/>
      <c r="BU993" s="75"/>
      <c r="BV993" s="75"/>
      <c r="BW993" s="75"/>
      <c r="BX993" s="75"/>
      <c r="BY993" s="75"/>
      <c r="BZ993" s="75"/>
      <c r="CA993" s="75"/>
      <c r="CB993" s="75"/>
      <c r="CC993" s="75"/>
      <c r="CD993" s="75"/>
      <c r="CE993" s="75"/>
      <c r="CF993" s="75"/>
      <c r="CG993" s="75"/>
      <c r="CH993" s="75"/>
      <c r="CI993" s="75"/>
      <c r="CJ993" s="75"/>
      <c r="CK993" s="75"/>
      <c r="CL993" s="75"/>
      <c r="CM993" s="75"/>
      <c r="CN993" s="75"/>
      <c r="CO993" s="75"/>
      <c r="CP993" s="75"/>
      <c r="CQ993" s="75"/>
      <c r="CR993" s="75"/>
      <c r="CS993" s="75"/>
      <c r="CT993" s="75"/>
      <c r="CU993" s="75"/>
      <c r="CV993" s="75"/>
      <c r="CW993" s="75"/>
      <c r="CX993" s="75"/>
      <c r="CY993" s="75"/>
      <c r="CZ993" s="75"/>
      <c r="DA993" s="75"/>
      <c r="DB993" s="75"/>
      <c r="DC993" s="75"/>
      <c r="DD993" s="75"/>
      <c r="DE993" s="75"/>
      <c r="DF993" s="75"/>
      <c r="DG993" s="75"/>
      <c r="DH993" s="75"/>
      <c r="DI993" s="75"/>
      <c r="DJ993" s="75"/>
      <c r="DK993" s="75"/>
      <c r="DL993" s="75"/>
      <c r="DM993" s="75"/>
      <c r="DN993" s="75"/>
      <c r="DO993" s="75"/>
      <c r="DP993" s="75"/>
      <c r="DQ993" s="75"/>
      <c r="DR993" s="75"/>
      <c r="DS993" s="75"/>
      <c r="DT993" s="75"/>
      <c r="DU993" s="75"/>
      <c r="DV993" s="75"/>
      <c r="DW993" s="75"/>
      <c r="DX993" s="75"/>
      <c r="DY993" s="75"/>
      <c r="DZ993" s="75"/>
      <c r="EA993" s="75"/>
      <c r="EB993" s="75"/>
      <c r="EC993" s="75"/>
      <c r="ED993" s="75"/>
      <c r="EE993" s="75"/>
      <c r="EF993" s="75"/>
      <c r="EG993" s="75"/>
      <c r="EH993" s="75"/>
      <c r="EI993" s="75"/>
      <c r="EJ993" s="75"/>
      <c r="EK993" s="75"/>
      <c r="EL993" s="75"/>
      <c r="EM993" s="75"/>
      <c r="EN993" s="75"/>
      <c r="EO993" s="75"/>
      <c r="EP993" s="75"/>
      <c r="EQ993" s="75"/>
      <c r="ER993" s="75"/>
      <c r="ES993" s="75"/>
      <c r="ET993" s="75"/>
      <c r="EU993" s="75"/>
      <c r="EV993" s="75"/>
      <c r="EW993" s="75"/>
      <c r="EX993" s="75"/>
      <c r="EY993" s="75"/>
      <c r="EZ993" s="75"/>
      <c r="FA993" s="75"/>
      <c r="FB993" s="75"/>
      <c r="FC993" s="75"/>
      <c r="FD993" s="75"/>
      <c r="FE993" s="75"/>
      <c r="FF993" s="75"/>
      <c r="FG993" s="75"/>
      <c r="FH993" s="75"/>
      <c r="FI993" s="75"/>
      <c r="FJ993" s="75"/>
      <c r="FK993" s="75"/>
      <c r="FL993" s="75"/>
      <c r="FM993" s="75"/>
      <c r="FN993" s="75"/>
      <c r="FO993" s="75"/>
      <c r="FP993" s="75"/>
      <c r="FQ993" s="75"/>
      <c r="FR993" s="75"/>
      <c r="FS993" s="75"/>
      <c r="FT993" s="75"/>
      <c r="FU993" s="75"/>
      <c r="FV993" s="75"/>
      <c r="FW993" s="75"/>
      <c r="FX993" s="75"/>
      <c r="FY993" s="75"/>
      <c r="FZ993" s="75"/>
      <c r="GA993" s="75"/>
      <c r="GB993" s="75"/>
      <c r="GC993" s="75"/>
      <c r="GD993" s="75"/>
      <c r="GE993" s="75"/>
      <c r="GF993" s="75"/>
      <c r="GG993" s="75"/>
      <c r="GH993" s="75"/>
      <c r="GI993" s="75"/>
      <c r="GJ993" s="75"/>
      <c r="GK993" s="75"/>
      <c r="GL993" s="75"/>
      <c r="GM993" s="75"/>
      <c r="GN993" s="75"/>
      <c r="GO993" s="75"/>
      <c r="GP993" s="75"/>
      <c r="GQ993" s="75"/>
      <c r="GR993" s="75"/>
      <c r="GS993" s="75"/>
      <c r="GT993" s="75"/>
      <c r="GU993" s="75"/>
      <c r="GV993" s="75"/>
      <c r="GW993" s="75"/>
      <c r="GX993" s="75"/>
      <c r="GY993" s="75"/>
      <c r="GZ993" s="75"/>
      <c r="HA993" s="75"/>
      <c r="HB993" s="75"/>
      <c r="HC993" s="75"/>
      <c r="HD993" s="75"/>
      <c r="HE993" s="75"/>
      <c r="HF993" s="75"/>
      <c r="HG993" s="75"/>
      <c r="HH993" s="75"/>
      <c r="HI993" s="75"/>
      <c r="HJ993" s="75"/>
      <c r="HK993" s="75"/>
      <c r="HL993" s="75"/>
      <c r="HM993" s="75"/>
      <c r="HN993" s="75"/>
      <c r="HO993" s="75"/>
      <c r="HP993" s="75"/>
      <c r="HQ993" s="75"/>
      <c r="HR993" s="75"/>
      <c r="HS993" s="75"/>
      <c r="HT993" s="75"/>
      <c r="HU993" s="75"/>
      <c r="HV993" s="75"/>
      <c r="HW993" s="75"/>
      <c r="HX993" s="75"/>
      <c r="HY993" s="75"/>
    </row>
    <row r="994" spans="1:233" s="18" customFormat="1" ht="24" customHeight="1" x14ac:dyDescent="0.2">
      <c r="A994" s="165"/>
      <c r="B994" s="369" t="s">
        <v>1799</v>
      </c>
      <c r="C994" s="285">
        <v>29939</v>
      </c>
      <c r="D994" s="31" t="s">
        <v>1800</v>
      </c>
      <c r="E994" s="24">
        <v>5</v>
      </c>
      <c r="F994" s="285">
        <v>39738</v>
      </c>
      <c r="G994" s="73" t="s">
        <v>1801</v>
      </c>
      <c r="H994" s="31">
        <v>17</v>
      </c>
      <c r="I994" s="75"/>
      <c r="J994" s="75"/>
      <c r="K994" s="75"/>
      <c r="L994" s="75"/>
      <c r="M994" s="75"/>
      <c r="N994" s="75"/>
      <c r="O994" s="75"/>
      <c r="P994" s="75"/>
      <c r="Q994" s="75"/>
      <c r="R994" s="75"/>
      <c r="S994" s="75"/>
      <c r="T994" s="75"/>
      <c r="U994" s="75"/>
      <c r="V994" s="75"/>
      <c r="W994" s="75"/>
      <c r="X994" s="75"/>
      <c r="Y994" s="75"/>
      <c r="Z994" s="75"/>
      <c r="AA994" s="75"/>
      <c r="AB994" s="75"/>
      <c r="AC994" s="75"/>
      <c r="AD994" s="75"/>
      <c r="AE994" s="75"/>
      <c r="AF994" s="75"/>
      <c r="AG994" s="75"/>
      <c r="AH994" s="75"/>
      <c r="AI994" s="75"/>
      <c r="AJ994" s="75"/>
      <c r="AK994" s="75"/>
      <c r="AL994" s="75"/>
      <c r="AM994" s="75"/>
      <c r="AN994" s="75"/>
      <c r="AO994" s="75"/>
      <c r="AP994" s="75"/>
      <c r="AQ994" s="75"/>
      <c r="AR994" s="75"/>
      <c r="AS994" s="75"/>
      <c r="AT994" s="75"/>
      <c r="AU994" s="75"/>
      <c r="AV994" s="75"/>
      <c r="AW994" s="75"/>
      <c r="AX994" s="75"/>
      <c r="AY994" s="75"/>
      <c r="AZ994" s="75"/>
      <c r="BA994" s="75"/>
      <c r="BB994" s="75"/>
      <c r="BC994" s="75"/>
      <c r="BD994" s="75"/>
      <c r="BE994" s="75"/>
      <c r="BF994" s="75"/>
      <c r="BG994" s="75"/>
      <c r="BH994" s="75"/>
      <c r="BI994" s="75"/>
      <c r="BJ994" s="75"/>
      <c r="BK994" s="75"/>
      <c r="BL994" s="75"/>
      <c r="BM994" s="75"/>
      <c r="BN994" s="75"/>
      <c r="BO994" s="75"/>
      <c r="BP994" s="75"/>
      <c r="BQ994" s="75"/>
      <c r="BR994" s="75"/>
      <c r="BS994" s="75"/>
      <c r="BT994" s="75"/>
      <c r="BU994" s="75"/>
      <c r="BV994" s="75"/>
      <c r="BW994" s="75"/>
      <c r="BX994" s="75"/>
      <c r="BY994" s="75"/>
      <c r="BZ994" s="75"/>
      <c r="CA994" s="75"/>
      <c r="CB994" s="75"/>
      <c r="CC994" s="75"/>
      <c r="CD994" s="75"/>
      <c r="CE994" s="75"/>
      <c r="CF994" s="75"/>
      <c r="CG994" s="75"/>
      <c r="CH994" s="75"/>
      <c r="CI994" s="75"/>
      <c r="CJ994" s="75"/>
      <c r="CK994" s="75"/>
      <c r="CL994" s="75"/>
      <c r="CM994" s="75"/>
      <c r="CN994" s="75"/>
      <c r="CO994" s="75"/>
      <c r="CP994" s="75"/>
      <c r="CQ994" s="75"/>
      <c r="CR994" s="75"/>
      <c r="CS994" s="75"/>
      <c r="CT994" s="75"/>
      <c r="CU994" s="75"/>
      <c r="CV994" s="75"/>
      <c r="CW994" s="75"/>
      <c r="CX994" s="75"/>
      <c r="CY994" s="75"/>
      <c r="CZ994" s="75"/>
      <c r="DA994" s="75"/>
      <c r="DB994" s="75"/>
      <c r="DC994" s="75"/>
      <c r="DD994" s="75"/>
      <c r="DE994" s="75"/>
      <c r="DF994" s="75"/>
      <c r="DG994" s="75"/>
      <c r="DH994" s="75"/>
      <c r="DI994" s="75"/>
      <c r="DJ994" s="75"/>
      <c r="DK994" s="75"/>
      <c r="DL994" s="75"/>
      <c r="DM994" s="75"/>
      <c r="DN994" s="75"/>
      <c r="DO994" s="75"/>
      <c r="DP994" s="75"/>
      <c r="DQ994" s="75"/>
      <c r="DR994" s="75"/>
      <c r="DS994" s="75"/>
      <c r="DT994" s="75"/>
      <c r="DU994" s="75"/>
      <c r="DV994" s="75"/>
      <c r="DW994" s="75"/>
      <c r="DX994" s="75"/>
      <c r="DY994" s="75"/>
      <c r="DZ994" s="75"/>
      <c r="EA994" s="75"/>
      <c r="EB994" s="75"/>
      <c r="EC994" s="75"/>
      <c r="ED994" s="75"/>
      <c r="EE994" s="75"/>
      <c r="EF994" s="75"/>
      <c r="EG994" s="75"/>
      <c r="EH994" s="75"/>
      <c r="EI994" s="75"/>
      <c r="EJ994" s="75"/>
      <c r="EK994" s="75"/>
      <c r="EL994" s="75"/>
      <c r="EM994" s="75"/>
      <c r="EN994" s="75"/>
      <c r="EO994" s="75"/>
      <c r="EP994" s="75"/>
      <c r="EQ994" s="75"/>
      <c r="ER994" s="75"/>
      <c r="ES994" s="75"/>
      <c r="ET994" s="75"/>
      <c r="EU994" s="75"/>
      <c r="EV994" s="75"/>
      <c r="EW994" s="75"/>
      <c r="EX994" s="75"/>
      <c r="EY994" s="75"/>
      <c r="EZ994" s="75"/>
      <c r="FA994" s="75"/>
      <c r="FB994" s="75"/>
      <c r="FC994" s="75"/>
      <c r="FD994" s="75"/>
      <c r="FE994" s="75"/>
      <c r="FF994" s="75"/>
      <c r="FG994" s="75"/>
      <c r="FH994" s="75"/>
      <c r="FI994" s="75"/>
      <c r="FJ994" s="75"/>
      <c r="FK994" s="75"/>
      <c r="FL994" s="75"/>
      <c r="FM994" s="75"/>
      <c r="FN994" s="75"/>
      <c r="FO994" s="75"/>
      <c r="FP994" s="75"/>
      <c r="FQ994" s="75"/>
      <c r="FR994" s="75"/>
      <c r="FS994" s="75"/>
      <c r="FT994" s="75"/>
      <c r="FU994" s="75"/>
      <c r="FV994" s="75"/>
      <c r="FW994" s="75"/>
      <c r="FX994" s="75"/>
      <c r="FY994" s="75"/>
      <c r="FZ994" s="75"/>
      <c r="GA994" s="75"/>
      <c r="GB994" s="75"/>
      <c r="GC994" s="75"/>
      <c r="GD994" s="75"/>
      <c r="GE994" s="75"/>
      <c r="GF994" s="75"/>
      <c r="GG994" s="75"/>
      <c r="GH994" s="75"/>
      <c r="GI994" s="75"/>
      <c r="GJ994" s="75"/>
      <c r="GK994" s="75"/>
      <c r="GL994" s="75"/>
      <c r="GM994" s="75"/>
      <c r="GN994" s="75"/>
      <c r="GO994" s="75"/>
      <c r="GP994" s="75"/>
      <c r="GQ994" s="75"/>
      <c r="GR994" s="75"/>
      <c r="GS994" s="75"/>
      <c r="GT994" s="75"/>
      <c r="GU994" s="75"/>
      <c r="GV994" s="75"/>
      <c r="GW994" s="75"/>
      <c r="GX994" s="75"/>
      <c r="GY994" s="75"/>
      <c r="GZ994" s="75"/>
      <c r="HA994" s="75"/>
      <c r="HB994" s="75"/>
      <c r="HC994" s="75"/>
      <c r="HD994" s="75"/>
      <c r="HE994" s="75"/>
      <c r="HF994" s="75"/>
      <c r="HG994" s="75"/>
      <c r="HH994" s="75"/>
      <c r="HI994" s="75"/>
      <c r="HJ994" s="75"/>
      <c r="HK994" s="75"/>
      <c r="HL994" s="75"/>
      <c r="HM994" s="75"/>
      <c r="HN994" s="75"/>
      <c r="HO994" s="75"/>
      <c r="HP994" s="75"/>
      <c r="HQ994" s="75"/>
      <c r="HR994" s="75"/>
      <c r="HS994" s="75"/>
      <c r="HT994" s="75"/>
      <c r="HU994" s="75"/>
      <c r="HV994" s="75"/>
      <c r="HW994" s="75"/>
      <c r="HX994" s="75"/>
      <c r="HY994" s="75"/>
    </row>
    <row r="995" spans="1:233" s="18" customFormat="1" ht="25.5" x14ac:dyDescent="0.2">
      <c r="A995" s="165"/>
      <c r="B995" s="369" t="s">
        <v>1802</v>
      </c>
      <c r="C995" s="285">
        <v>20978</v>
      </c>
      <c r="D995" s="31" t="s">
        <v>757</v>
      </c>
      <c r="E995" s="24">
        <v>33</v>
      </c>
      <c r="F995" s="285">
        <v>39738</v>
      </c>
      <c r="G995" s="31" t="s">
        <v>1803</v>
      </c>
      <c r="H995" s="31">
        <v>17</v>
      </c>
      <c r="I995" s="75"/>
      <c r="J995" s="75"/>
      <c r="K995" s="75"/>
      <c r="L995" s="75"/>
      <c r="M995" s="75"/>
      <c r="N995" s="75"/>
      <c r="O995" s="75"/>
      <c r="P995" s="75"/>
      <c r="Q995" s="75"/>
      <c r="R995" s="75"/>
      <c r="S995" s="75"/>
      <c r="T995" s="75"/>
      <c r="U995" s="75"/>
      <c r="V995" s="75"/>
      <c r="W995" s="75"/>
      <c r="X995" s="75"/>
      <c r="Y995" s="75"/>
      <c r="Z995" s="75"/>
      <c r="AA995" s="75"/>
      <c r="AB995" s="75"/>
      <c r="AC995" s="75"/>
      <c r="AD995" s="75"/>
      <c r="AE995" s="75"/>
      <c r="AF995" s="75"/>
      <c r="AG995" s="75"/>
      <c r="AH995" s="75"/>
      <c r="AI995" s="75"/>
      <c r="AJ995" s="75"/>
      <c r="AK995" s="75"/>
      <c r="AL995" s="75"/>
      <c r="AM995" s="75"/>
      <c r="AN995" s="75"/>
      <c r="AO995" s="75"/>
      <c r="AP995" s="75"/>
      <c r="AQ995" s="75"/>
      <c r="AR995" s="75"/>
      <c r="AS995" s="75"/>
      <c r="AT995" s="75"/>
      <c r="AU995" s="75"/>
      <c r="AV995" s="75"/>
      <c r="AW995" s="75"/>
      <c r="AX995" s="75"/>
      <c r="AY995" s="75"/>
      <c r="AZ995" s="75"/>
      <c r="BA995" s="75"/>
      <c r="BB995" s="75"/>
      <c r="BC995" s="75"/>
      <c r="BD995" s="75"/>
      <c r="BE995" s="75"/>
      <c r="BF995" s="75"/>
      <c r="BG995" s="75"/>
      <c r="BH995" s="75"/>
      <c r="BI995" s="75"/>
      <c r="BJ995" s="75"/>
      <c r="BK995" s="75"/>
      <c r="BL995" s="75"/>
      <c r="BM995" s="75"/>
      <c r="BN995" s="75"/>
      <c r="BO995" s="75"/>
      <c r="BP995" s="75"/>
      <c r="BQ995" s="75"/>
      <c r="BR995" s="75"/>
      <c r="BS995" s="75"/>
      <c r="BT995" s="75"/>
      <c r="BU995" s="75"/>
      <c r="BV995" s="75"/>
      <c r="BW995" s="75"/>
      <c r="BX995" s="75"/>
      <c r="BY995" s="75"/>
      <c r="BZ995" s="75"/>
      <c r="CA995" s="75"/>
      <c r="CB995" s="75"/>
      <c r="CC995" s="75"/>
      <c r="CD995" s="75"/>
      <c r="CE995" s="75"/>
      <c r="CF995" s="75"/>
      <c r="CG995" s="75"/>
      <c r="CH995" s="75"/>
      <c r="CI995" s="75"/>
      <c r="CJ995" s="75"/>
      <c r="CK995" s="75"/>
      <c r="CL995" s="75"/>
      <c r="CM995" s="75"/>
      <c r="CN995" s="75"/>
      <c r="CO995" s="75"/>
      <c r="CP995" s="75"/>
      <c r="CQ995" s="75"/>
      <c r="CR995" s="75"/>
      <c r="CS995" s="75"/>
      <c r="CT995" s="75"/>
      <c r="CU995" s="75"/>
      <c r="CV995" s="75"/>
      <c r="CW995" s="75"/>
      <c r="CX995" s="75"/>
      <c r="CY995" s="75"/>
      <c r="CZ995" s="75"/>
      <c r="DA995" s="75"/>
      <c r="DB995" s="75"/>
      <c r="DC995" s="75"/>
      <c r="DD995" s="75"/>
      <c r="DE995" s="75"/>
      <c r="DF995" s="75"/>
      <c r="DG995" s="75"/>
      <c r="DH995" s="75"/>
      <c r="DI995" s="75"/>
      <c r="DJ995" s="75"/>
      <c r="DK995" s="75"/>
      <c r="DL995" s="75"/>
      <c r="DM995" s="75"/>
      <c r="DN995" s="75"/>
      <c r="DO995" s="75"/>
      <c r="DP995" s="75"/>
      <c r="DQ995" s="75"/>
      <c r="DR995" s="75"/>
      <c r="DS995" s="75"/>
      <c r="DT995" s="75"/>
      <c r="DU995" s="75"/>
      <c r="DV995" s="75"/>
      <c r="DW995" s="75"/>
      <c r="DX995" s="75"/>
      <c r="DY995" s="75"/>
      <c r="DZ995" s="75"/>
      <c r="EA995" s="75"/>
      <c r="EB995" s="75"/>
      <c r="EC995" s="75"/>
      <c r="ED995" s="75"/>
      <c r="EE995" s="75"/>
      <c r="EF995" s="75"/>
      <c r="EG995" s="75"/>
      <c r="EH995" s="75"/>
      <c r="EI995" s="75"/>
      <c r="EJ995" s="75"/>
      <c r="EK995" s="75"/>
      <c r="EL995" s="75"/>
      <c r="EM995" s="75"/>
      <c r="EN995" s="75"/>
      <c r="EO995" s="75"/>
      <c r="EP995" s="75"/>
      <c r="EQ995" s="75"/>
      <c r="ER995" s="75"/>
      <c r="ES995" s="75"/>
      <c r="ET995" s="75"/>
      <c r="EU995" s="75"/>
      <c r="EV995" s="75"/>
      <c r="EW995" s="75"/>
      <c r="EX995" s="75"/>
      <c r="EY995" s="75"/>
      <c r="EZ995" s="75"/>
      <c r="FA995" s="75"/>
      <c r="FB995" s="75"/>
      <c r="FC995" s="75"/>
      <c r="FD995" s="75"/>
      <c r="FE995" s="75"/>
      <c r="FF995" s="75"/>
      <c r="FG995" s="75"/>
      <c r="FH995" s="75"/>
      <c r="FI995" s="75"/>
      <c r="FJ995" s="75"/>
      <c r="FK995" s="75"/>
      <c r="FL995" s="75"/>
      <c r="FM995" s="75"/>
      <c r="FN995" s="75"/>
      <c r="FO995" s="75"/>
      <c r="FP995" s="75"/>
      <c r="FQ995" s="75"/>
      <c r="FR995" s="75"/>
      <c r="FS995" s="75"/>
      <c r="FT995" s="75"/>
      <c r="FU995" s="75"/>
      <c r="FV995" s="75"/>
      <c r="FW995" s="75"/>
      <c r="FX995" s="75"/>
      <c r="FY995" s="75"/>
      <c r="FZ995" s="75"/>
      <c r="GA995" s="75"/>
      <c r="GB995" s="75"/>
      <c r="GC995" s="75"/>
      <c r="GD995" s="75"/>
      <c r="GE995" s="75"/>
      <c r="GF995" s="75"/>
      <c r="GG995" s="75"/>
      <c r="GH995" s="75"/>
      <c r="GI995" s="75"/>
      <c r="GJ995" s="75"/>
      <c r="GK995" s="75"/>
      <c r="GL995" s="75"/>
      <c r="GM995" s="75"/>
      <c r="GN995" s="75"/>
      <c r="GO995" s="75"/>
      <c r="GP995" s="75"/>
      <c r="GQ995" s="75"/>
      <c r="GR995" s="75"/>
      <c r="GS995" s="75"/>
      <c r="GT995" s="75"/>
      <c r="GU995" s="75"/>
      <c r="GV995" s="75"/>
      <c r="GW995" s="75"/>
      <c r="GX995" s="75"/>
      <c r="GY995" s="75"/>
      <c r="GZ995" s="75"/>
      <c r="HA995" s="75"/>
      <c r="HB995" s="75"/>
      <c r="HC995" s="75"/>
      <c r="HD995" s="75"/>
      <c r="HE995" s="75"/>
      <c r="HF995" s="75"/>
      <c r="HG995" s="75"/>
      <c r="HH995" s="75"/>
      <c r="HI995" s="75"/>
      <c r="HJ995" s="75"/>
      <c r="HK995" s="75"/>
      <c r="HL995" s="75"/>
      <c r="HM995" s="75"/>
      <c r="HN995" s="75"/>
      <c r="HO995" s="75"/>
      <c r="HP995" s="75"/>
      <c r="HQ995" s="75"/>
      <c r="HR995" s="75"/>
      <c r="HS995" s="75"/>
      <c r="HT995" s="75"/>
      <c r="HU995" s="75"/>
      <c r="HV995" s="75"/>
      <c r="HW995" s="75"/>
      <c r="HX995" s="75"/>
      <c r="HY995" s="75"/>
    </row>
    <row r="996" spans="1:233" s="18" customFormat="1" ht="25.5" x14ac:dyDescent="0.2">
      <c r="A996" s="165"/>
      <c r="B996" s="369" t="s">
        <v>1804</v>
      </c>
      <c r="C996" s="285">
        <v>23647</v>
      </c>
      <c r="D996" s="31" t="s">
        <v>717</v>
      </c>
      <c r="E996" s="24">
        <v>19</v>
      </c>
      <c r="F996" s="285">
        <v>39738</v>
      </c>
      <c r="G996" s="31" t="s">
        <v>1805</v>
      </c>
      <c r="H996" s="31">
        <v>17</v>
      </c>
      <c r="I996" s="75"/>
      <c r="J996" s="75"/>
      <c r="K996" s="75"/>
      <c r="L996" s="75"/>
      <c r="M996" s="75"/>
      <c r="N996" s="75"/>
      <c r="O996" s="75"/>
      <c r="P996" s="75"/>
      <c r="Q996" s="75"/>
      <c r="R996" s="75"/>
      <c r="S996" s="75"/>
      <c r="T996" s="75"/>
      <c r="U996" s="75"/>
      <c r="V996" s="75"/>
      <c r="W996" s="75"/>
      <c r="X996" s="75"/>
      <c r="Y996" s="75"/>
      <c r="Z996" s="75"/>
      <c r="AA996" s="75"/>
      <c r="AB996" s="75"/>
      <c r="AC996" s="75"/>
      <c r="AD996" s="75"/>
      <c r="AE996" s="75"/>
      <c r="AF996" s="75"/>
      <c r="AG996" s="75"/>
      <c r="AH996" s="75"/>
      <c r="AI996" s="75"/>
      <c r="AJ996" s="75"/>
      <c r="AK996" s="75"/>
      <c r="AL996" s="75"/>
      <c r="AM996" s="75"/>
      <c r="AN996" s="75"/>
      <c r="AO996" s="75"/>
      <c r="AP996" s="75"/>
      <c r="AQ996" s="75"/>
      <c r="AR996" s="75"/>
      <c r="AS996" s="75"/>
      <c r="AT996" s="75"/>
      <c r="AU996" s="75"/>
      <c r="AV996" s="75"/>
      <c r="AW996" s="75"/>
      <c r="AX996" s="75"/>
      <c r="AY996" s="75"/>
      <c r="AZ996" s="75"/>
      <c r="BA996" s="75"/>
      <c r="BB996" s="75"/>
      <c r="BC996" s="75"/>
      <c r="BD996" s="75"/>
      <c r="BE996" s="75"/>
      <c r="BF996" s="75"/>
      <c r="BG996" s="75"/>
      <c r="BH996" s="75"/>
      <c r="BI996" s="75"/>
      <c r="BJ996" s="75"/>
      <c r="BK996" s="75"/>
      <c r="BL996" s="75"/>
      <c r="BM996" s="75"/>
      <c r="BN996" s="75"/>
      <c r="BO996" s="75"/>
      <c r="BP996" s="75"/>
      <c r="BQ996" s="75"/>
      <c r="BR996" s="75"/>
      <c r="BS996" s="75"/>
      <c r="BT996" s="75"/>
      <c r="BU996" s="75"/>
      <c r="BV996" s="75"/>
      <c r="BW996" s="75"/>
      <c r="BX996" s="75"/>
      <c r="BY996" s="75"/>
      <c r="BZ996" s="75"/>
      <c r="CA996" s="75"/>
      <c r="CB996" s="75"/>
      <c r="CC996" s="75"/>
      <c r="CD996" s="75"/>
      <c r="CE996" s="75"/>
      <c r="CF996" s="75"/>
      <c r="CG996" s="75"/>
      <c r="CH996" s="75"/>
      <c r="CI996" s="75"/>
      <c r="CJ996" s="75"/>
      <c r="CK996" s="75"/>
      <c r="CL996" s="75"/>
      <c r="CM996" s="75"/>
      <c r="CN996" s="75"/>
      <c r="CO996" s="75"/>
      <c r="CP996" s="75"/>
      <c r="CQ996" s="75"/>
      <c r="CR996" s="75"/>
      <c r="CS996" s="75"/>
      <c r="CT996" s="75"/>
      <c r="CU996" s="75"/>
      <c r="CV996" s="75"/>
      <c r="CW996" s="75"/>
      <c r="CX996" s="75"/>
      <c r="CY996" s="75"/>
      <c r="CZ996" s="75"/>
      <c r="DA996" s="75"/>
      <c r="DB996" s="75"/>
      <c r="DC996" s="75"/>
      <c r="DD996" s="75"/>
      <c r="DE996" s="75"/>
      <c r="DF996" s="75"/>
      <c r="DG996" s="75"/>
      <c r="DH996" s="75"/>
      <c r="DI996" s="75"/>
      <c r="DJ996" s="75"/>
      <c r="DK996" s="75"/>
      <c r="DL996" s="75"/>
      <c r="DM996" s="75"/>
      <c r="DN996" s="75"/>
      <c r="DO996" s="75"/>
      <c r="DP996" s="75"/>
      <c r="DQ996" s="75"/>
      <c r="DR996" s="75"/>
      <c r="DS996" s="75"/>
      <c r="DT996" s="75"/>
      <c r="DU996" s="75"/>
      <c r="DV996" s="75"/>
      <c r="DW996" s="75"/>
      <c r="DX996" s="75"/>
      <c r="DY996" s="75"/>
      <c r="DZ996" s="75"/>
      <c r="EA996" s="75"/>
      <c r="EB996" s="75"/>
      <c r="EC996" s="75"/>
      <c r="ED996" s="75"/>
      <c r="EE996" s="75"/>
      <c r="EF996" s="75"/>
      <c r="EG996" s="75"/>
      <c r="EH996" s="75"/>
      <c r="EI996" s="75"/>
      <c r="EJ996" s="75"/>
      <c r="EK996" s="75"/>
      <c r="EL996" s="75"/>
      <c r="EM996" s="75"/>
      <c r="EN996" s="75"/>
      <c r="EO996" s="75"/>
      <c r="EP996" s="75"/>
      <c r="EQ996" s="75"/>
      <c r="ER996" s="75"/>
      <c r="ES996" s="75"/>
      <c r="ET996" s="75"/>
      <c r="EU996" s="75"/>
      <c r="EV996" s="75"/>
      <c r="EW996" s="75"/>
      <c r="EX996" s="75"/>
      <c r="EY996" s="75"/>
      <c r="EZ996" s="75"/>
      <c r="FA996" s="75"/>
      <c r="FB996" s="75"/>
      <c r="FC996" s="75"/>
      <c r="FD996" s="75"/>
      <c r="FE996" s="75"/>
      <c r="FF996" s="75"/>
      <c r="FG996" s="75"/>
      <c r="FH996" s="75"/>
      <c r="FI996" s="75"/>
      <c r="FJ996" s="75"/>
      <c r="FK996" s="75"/>
      <c r="FL996" s="75"/>
      <c r="FM996" s="75"/>
      <c r="FN996" s="75"/>
      <c r="FO996" s="75"/>
      <c r="FP996" s="75"/>
      <c r="FQ996" s="75"/>
      <c r="FR996" s="75"/>
      <c r="FS996" s="75"/>
      <c r="FT996" s="75"/>
      <c r="FU996" s="75"/>
      <c r="FV996" s="75"/>
      <c r="FW996" s="75"/>
      <c r="FX996" s="75"/>
      <c r="FY996" s="75"/>
      <c r="FZ996" s="75"/>
      <c r="GA996" s="75"/>
      <c r="GB996" s="75"/>
      <c r="GC996" s="75"/>
      <c r="GD996" s="75"/>
      <c r="GE996" s="75"/>
      <c r="GF996" s="75"/>
      <c r="GG996" s="75"/>
      <c r="GH996" s="75"/>
      <c r="GI996" s="75"/>
      <c r="GJ996" s="75"/>
      <c r="GK996" s="75"/>
      <c r="GL996" s="75"/>
      <c r="GM996" s="75"/>
      <c r="GN996" s="75"/>
      <c r="GO996" s="75"/>
      <c r="GP996" s="75"/>
      <c r="GQ996" s="75"/>
      <c r="GR996" s="75"/>
      <c r="GS996" s="75"/>
      <c r="GT996" s="75"/>
      <c r="GU996" s="75"/>
      <c r="GV996" s="75"/>
      <c r="GW996" s="75"/>
      <c r="GX996" s="75"/>
      <c r="GY996" s="75"/>
      <c r="GZ996" s="75"/>
      <c r="HA996" s="75"/>
      <c r="HB996" s="75"/>
      <c r="HC996" s="75"/>
      <c r="HD996" s="75"/>
      <c r="HE996" s="75"/>
      <c r="HF996" s="75"/>
      <c r="HG996" s="75"/>
      <c r="HH996" s="75"/>
      <c r="HI996" s="75"/>
      <c r="HJ996" s="75"/>
      <c r="HK996" s="75"/>
      <c r="HL996" s="75"/>
      <c r="HM996" s="75"/>
      <c r="HN996" s="75"/>
      <c r="HO996" s="75"/>
      <c r="HP996" s="75"/>
      <c r="HQ996" s="75"/>
      <c r="HR996" s="75"/>
      <c r="HS996" s="75"/>
      <c r="HT996" s="75"/>
      <c r="HU996" s="75"/>
      <c r="HV996" s="75"/>
      <c r="HW996" s="75"/>
      <c r="HX996" s="75"/>
      <c r="HY996" s="75"/>
    </row>
    <row r="997" spans="1:233" s="18" customFormat="1" ht="25.5" x14ac:dyDescent="0.2">
      <c r="A997" s="165"/>
      <c r="B997" s="369" t="s">
        <v>1806</v>
      </c>
      <c r="C997" s="285">
        <v>29390</v>
      </c>
      <c r="D997" s="31" t="s">
        <v>1807</v>
      </c>
      <c r="E997" s="24">
        <v>6</v>
      </c>
      <c r="F997" s="285">
        <v>39738</v>
      </c>
      <c r="G997" s="31" t="s">
        <v>1808</v>
      </c>
      <c r="H997" s="31">
        <v>17</v>
      </c>
      <c r="I997" s="75"/>
      <c r="J997" s="75"/>
      <c r="K997" s="75"/>
      <c r="L997" s="75"/>
      <c r="M997" s="75"/>
      <c r="N997" s="75"/>
      <c r="O997" s="75"/>
      <c r="P997" s="75"/>
      <c r="Q997" s="75"/>
      <c r="R997" s="75"/>
      <c r="S997" s="75"/>
      <c r="T997" s="75"/>
      <c r="U997" s="75"/>
      <c r="V997" s="75"/>
      <c r="W997" s="75"/>
      <c r="X997" s="75"/>
      <c r="Y997" s="75"/>
      <c r="Z997" s="75"/>
      <c r="AA997" s="75"/>
      <c r="AB997" s="75"/>
      <c r="AC997" s="75"/>
      <c r="AD997" s="75"/>
      <c r="AE997" s="75"/>
      <c r="AF997" s="75"/>
      <c r="AG997" s="75"/>
      <c r="AH997" s="75"/>
      <c r="AI997" s="75"/>
      <c r="AJ997" s="75"/>
      <c r="AK997" s="75"/>
      <c r="AL997" s="75"/>
      <c r="AM997" s="75"/>
      <c r="AN997" s="75"/>
      <c r="AO997" s="75"/>
      <c r="AP997" s="75"/>
      <c r="AQ997" s="75"/>
      <c r="AR997" s="75"/>
      <c r="AS997" s="75"/>
      <c r="AT997" s="75"/>
      <c r="AU997" s="75"/>
      <c r="AV997" s="75"/>
      <c r="AW997" s="75"/>
      <c r="AX997" s="75"/>
      <c r="AY997" s="75"/>
      <c r="AZ997" s="75"/>
      <c r="BA997" s="75"/>
      <c r="BB997" s="75"/>
      <c r="BC997" s="75"/>
      <c r="BD997" s="75"/>
      <c r="BE997" s="75"/>
      <c r="BF997" s="75"/>
      <c r="BG997" s="75"/>
      <c r="BH997" s="75"/>
      <c r="BI997" s="75"/>
      <c r="BJ997" s="75"/>
      <c r="BK997" s="75"/>
      <c r="BL997" s="75"/>
      <c r="BM997" s="75"/>
      <c r="BN997" s="75"/>
      <c r="BO997" s="75"/>
      <c r="BP997" s="75"/>
      <c r="BQ997" s="75"/>
      <c r="BR997" s="75"/>
      <c r="BS997" s="75"/>
      <c r="BT997" s="75"/>
      <c r="BU997" s="75"/>
      <c r="BV997" s="75"/>
      <c r="BW997" s="75"/>
      <c r="BX997" s="75"/>
      <c r="BY997" s="75"/>
      <c r="BZ997" s="75"/>
      <c r="CA997" s="75"/>
      <c r="CB997" s="75"/>
      <c r="CC997" s="75"/>
      <c r="CD997" s="75"/>
      <c r="CE997" s="75"/>
      <c r="CF997" s="75"/>
      <c r="CG997" s="75"/>
      <c r="CH997" s="75"/>
      <c r="CI997" s="75"/>
      <c r="CJ997" s="75"/>
      <c r="CK997" s="75"/>
      <c r="CL997" s="75"/>
      <c r="CM997" s="75"/>
      <c r="CN997" s="75"/>
      <c r="CO997" s="75"/>
      <c r="CP997" s="75"/>
      <c r="CQ997" s="75"/>
      <c r="CR997" s="75"/>
      <c r="CS997" s="75"/>
      <c r="CT997" s="75"/>
      <c r="CU997" s="75"/>
      <c r="CV997" s="75"/>
      <c r="CW997" s="75"/>
      <c r="CX997" s="75"/>
      <c r="CY997" s="75"/>
      <c r="CZ997" s="75"/>
      <c r="DA997" s="75"/>
      <c r="DB997" s="75"/>
      <c r="DC997" s="75"/>
      <c r="DD997" s="75"/>
      <c r="DE997" s="75"/>
      <c r="DF997" s="75"/>
      <c r="DG997" s="75"/>
      <c r="DH997" s="75"/>
      <c r="DI997" s="75"/>
      <c r="DJ997" s="75"/>
      <c r="DK997" s="75"/>
      <c r="DL997" s="75"/>
      <c r="DM997" s="75"/>
      <c r="DN997" s="75"/>
      <c r="DO997" s="75"/>
      <c r="DP997" s="75"/>
      <c r="DQ997" s="75"/>
      <c r="DR997" s="75"/>
      <c r="DS997" s="75"/>
      <c r="DT997" s="75"/>
      <c r="DU997" s="75"/>
      <c r="DV997" s="75"/>
      <c r="DW997" s="75"/>
      <c r="DX997" s="75"/>
      <c r="DY997" s="75"/>
      <c r="DZ997" s="75"/>
      <c r="EA997" s="75"/>
      <c r="EB997" s="75"/>
      <c r="EC997" s="75"/>
      <c r="ED997" s="75"/>
      <c r="EE997" s="75"/>
      <c r="EF997" s="75"/>
      <c r="EG997" s="75"/>
      <c r="EH997" s="75"/>
      <c r="EI997" s="75"/>
      <c r="EJ997" s="75"/>
      <c r="EK997" s="75"/>
      <c r="EL997" s="75"/>
      <c r="EM997" s="75"/>
      <c r="EN997" s="75"/>
      <c r="EO997" s="75"/>
      <c r="EP997" s="75"/>
      <c r="EQ997" s="75"/>
      <c r="ER997" s="75"/>
      <c r="ES997" s="75"/>
      <c r="ET997" s="75"/>
      <c r="EU997" s="75"/>
      <c r="EV997" s="75"/>
      <c r="EW997" s="75"/>
      <c r="EX997" s="75"/>
      <c r="EY997" s="75"/>
      <c r="EZ997" s="75"/>
      <c r="FA997" s="75"/>
      <c r="FB997" s="75"/>
      <c r="FC997" s="75"/>
      <c r="FD997" s="75"/>
      <c r="FE997" s="75"/>
      <c r="FF997" s="75"/>
      <c r="FG997" s="75"/>
      <c r="FH997" s="75"/>
      <c r="FI997" s="75"/>
      <c r="FJ997" s="75"/>
      <c r="FK997" s="75"/>
      <c r="FL997" s="75"/>
      <c r="FM997" s="75"/>
      <c r="FN997" s="75"/>
      <c r="FO997" s="75"/>
      <c r="FP997" s="75"/>
      <c r="FQ997" s="75"/>
      <c r="FR997" s="75"/>
      <c r="FS997" s="75"/>
      <c r="FT997" s="75"/>
      <c r="FU997" s="75"/>
      <c r="FV997" s="75"/>
      <c r="FW997" s="75"/>
      <c r="FX997" s="75"/>
      <c r="FY997" s="75"/>
      <c r="FZ997" s="75"/>
      <c r="GA997" s="75"/>
      <c r="GB997" s="75"/>
      <c r="GC997" s="75"/>
      <c r="GD997" s="75"/>
      <c r="GE997" s="75"/>
      <c r="GF997" s="75"/>
      <c r="GG997" s="75"/>
      <c r="GH997" s="75"/>
      <c r="GI997" s="75"/>
      <c r="GJ997" s="75"/>
      <c r="GK997" s="75"/>
      <c r="GL997" s="75"/>
      <c r="GM997" s="75"/>
      <c r="GN997" s="75"/>
      <c r="GO997" s="75"/>
      <c r="GP997" s="75"/>
      <c r="GQ997" s="75"/>
      <c r="GR997" s="75"/>
      <c r="GS997" s="75"/>
      <c r="GT997" s="75"/>
      <c r="GU997" s="75"/>
      <c r="GV997" s="75"/>
      <c r="GW997" s="75"/>
      <c r="GX997" s="75"/>
      <c r="GY997" s="75"/>
      <c r="GZ997" s="75"/>
      <c r="HA997" s="75"/>
      <c r="HB997" s="75"/>
      <c r="HC997" s="75"/>
      <c r="HD997" s="75"/>
      <c r="HE997" s="75"/>
      <c r="HF997" s="75"/>
      <c r="HG997" s="75"/>
      <c r="HH997" s="75"/>
      <c r="HI997" s="75"/>
      <c r="HJ997" s="75"/>
      <c r="HK997" s="75"/>
      <c r="HL997" s="75"/>
      <c r="HM997" s="75"/>
      <c r="HN997" s="75"/>
      <c r="HO997" s="75"/>
      <c r="HP997" s="75"/>
      <c r="HQ997" s="75"/>
      <c r="HR997" s="75"/>
      <c r="HS997" s="75"/>
      <c r="HT997" s="75"/>
      <c r="HU997" s="75"/>
      <c r="HV997" s="75"/>
      <c r="HW997" s="75"/>
      <c r="HX997" s="75"/>
      <c r="HY997" s="75"/>
    </row>
    <row r="998" spans="1:233" s="18" customFormat="1" ht="38.25" x14ac:dyDescent="0.2">
      <c r="A998" s="165"/>
      <c r="B998" s="369" t="s">
        <v>1809</v>
      </c>
      <c r="C998" s="285">
        <v>25256</v>
      </c>
      <c r="D998" s="31" t="s">
        <v>1810</v>
      </c>
      <c r="E998" s="24">
        <v>16</v>
      </c>
      <c r="F998" s="285">
        <v>39738</v>
      </c>
      <c r="G998" s="31" t="s">
        <v>1811</v>
      </c>
      <c r="H998" s="31">
        <v>17</v>
      </c>
      <c r="I998" s="75"/>
      <c r="J998" s="75"/>
      <c r="K998" s="75"/>
      <c r="L998" s="75"/>
      <c r="M998" s="75"/>
      <c r="N998" s="75"/>
      <c r="O998" s="75"/>
      <c r="P998" s="75"/>
      <c r="Q998" s="75"/>
      <c r="R998" s="75"/>
      <c r="S998" s="75"/>
      <c r="T998" s="75"/>
      <c r="U998" s="75"/>
      <c r="V998" s="75"/>
      <c r="W998" s="75"/>
      <c r="X998" s="75"/>
      <c r="Y998" s="75"/>
      <c r="Z998" s="75"/>
      <c r="AA998" s="75"/>
      <c r="AB998" s="75"/>
      <c r="AC998" s="75"/>
      <c r="AD998" s="75"/>
      <c r="AE998" s="75"/>
      <c r="AF998" s="75"/>
      <c r="AG998" s="75"/>
      <c r="AH998" s="75"/>
      <c r="AI998" s="75"/>
      <c r="AJ998" s="75"/>
      <c r="AK998" s="75"/>
      <c r="AL998" s="75"/>
      <c r="AM998" s="75"/>
      <c r="AN998" s="75"/>
      <c r="AO998" s="75"/>
      <c r="AP998" s="75"/>
      <c r="AQ998" s="75"/>
      <c r="AR998" s="75"/>
      <c r="AS998" s="75"/>
      <c r="AT998" s="75"/>
      <c r="AU998" s="75"/>
      <c r="AV998" s="75"/>
      <c r="AW998" s="75"/>
      <c r="AX998" s="75"/>
      <c r="AY998" s="75"/>
      <c r="AZ998" s="75"/>
      <c r="BA998" s="75"/>
      <c r="BB998" s="75"/>
      <c r="BC998" s="75"/>
      <c r="BD998" s="75"/>
      <c r="BE998" s="75"/>
      <c r="BF998" s="75"/>
      <c r="BG998" s="75"/>
      <c r="BH998" s="75"/>
      <c r="BI998" s="75"/>
      <c r="BJ998" s="75"/>
      <c r="BK998" s="75"/>
      <c r="BL998" s="75"/>
      <c r="BM998" s="75"/>
      <c r="BN998" s="75"/>
      <c r="BO998" s="75"/>
      <c r="BP998" s="75"/>
      <c r="BQ998" s="75"/>
      <c r="BR998" s="75"/>
      <c r="BS998" s="75"/>
      <c r="BT998" s="75"/>
      <c r="BU998" s="75"/>
      <c r="BV998" s="75"/>
      <c r="BW998" s="75"/>
      <c r="BX998" s="75"/>
      <c r="BY998" s="75"/>
      <c r="BZ998" s="75"/>
      <c r="CA998" s="75"/>
      <c r="CB998" s="75"/>
      <c r="CC998" s="75"/>
      <c r="CD998" s="75"/>
      <c r="CE998" s="75"/>
      <c r="CF998" s="75"/>
      <c r="CG998" s="75"/>
      <c r="CH998" s="75"/>
      <c r="CI998" s="75"/>
      <c r="CJ998" s="75"/>
      <c r="CK998" s="75"/>
      <c r="CL998" s="75"/>
      <c r="CM998" s="75"/>
      <c r="CN998" s="75"/>
      <c r="CO998" s="75"/>
      <c r="CP998" s="75"/>
      <c r="CQ998" s="75"/>
      <c r="CR998" s="75"/>
      <c r="CS998" s="75"/>
      <c r="CT998" s="75"/>
      <c r="CU998" s="75"/>
      <c r="CV998" s="75"/>
      <c r="CW998" s="75"/>
      <c r="CX998" s="75"/>
      <c r="CY998" s="75"/>
      <c r="CZ998" s="75"/>
      <c r="DA998" s="75"/>
      <c r="DB998" s="75"/>
      <c r="DC998" s="75"/>
      <c r="DD998" s="75"/>
      <c r="DE998" s="75"/>
      <c r="DF998" s="75"/>
      <c r="DG998" s="75"/>
      <c r="DH998" s="75"/>
      <c r="DI998" s="75"/>
      <c r="DJ998" s="75"/>
      <c r="DK998" s="75"/>
      <c r="DL998" s="75"/>
      <c r="DM998" s="75"/>
      <c r="DN998" s="75"/>
      <c r="DO998" s="75"/>
      <c r="DP998" s="75"/>
      <c r="DQ998" s="75"/>
      <c r="DR998" s="75"/>
      <c r="DS998" s="75"/>
      <c r="DT998" s="75"/>
      <c r="DU998" s="75"/>
      <c r="DV998" s="75"/>
      <c r="DW998" s="75"/>
      <c r="DX998" s="75"/>
      <c r="DY998" s="75"/>
      <c r="DZ998" s="75"/>
      <c r="EA998" s="75"/>
      <c r="EB998" s="75"/>
      <c r="EC998" s="75"/>
      <c r="ED998" s="75"/>
      <c r="EE998" s="75"/>
      <c r="EF998" s="75"/>
      <c r="EG998" s="75"/>
      <c r="EH998" s="75"/>
      <c r="EI998" s="75"/>
      <c r="EJ998" s="75"/>
      <c r="EK998" s="75"/>
      <c r="EL998" s="75"/>
      <c r="EM998" s="75"/>
      <c r="EN998" s="75"/>
      <c r="EO998" s="75"/>
      <c r="EP998" s="75"/>
      <c r="EQ998" s="75"/>
      <c r="ER998" s="75"/>
      <c r="ES998" s="75"/>
      <c r="ET998" s="75"/>
      <c r="EU998" s="75"/>
      <c r="EV998" s="75"/>
      <c r="EW998" s="75"/>
      <c r="EX998" s="75"/>
      <c r="EY998" s="75"/>
      <c r="EZ998" s="75"/>
      <c r="FA998" s="75"/>
      <c r="FB998" s="75"/>
      <c r="FC998" s="75"/>
      <c r="FD998" s="75"/>
      <c r="FE998" s="75"/>
      <c r="FF998" s="75"/>
      <c r="FG998" s="75"/>
      <c r="FH998" s="75"/>
      <c r="FI998" s="75"/>
      <c r="FJ998" s="75"/>
      <c r="FK998" s="75"/>
      <c r="FL998" s="75"/>
      <c r="FM998" s="75"/>
      <c r="FN998" s="75"/>
      <c r="FO998" s="75"/>
      <c r="FP998" s="75"/>
      <c r="FQ998" s="75"/>
      <c r="FR998" s="75"/>
      <c r="FS998" s="75"/>
      <c r="FT998" s="75"/>
      <c r="FU998" s="75"/>
      <c r="FV998" s="75"/>
      <c r="FW998" s="75"/>
      <c r="FX998" s="75"/>
      <c r="FY998" s="75"/>
      <c r="FZ998" s="75"/>
      <c r="GA998" s="75"/>
      <c r="GB998" s="75"/>
      <c r="GC998" s="75"/>
      <c r="GD998" s="75"/>
      <c r="GE998" s="75"/>
      <c r="GF998" s="75"/>
      <c r="GG998" s="75"/>
      <c r="GH998" s="75"/>
      <c r="GI998" s="75"/>
      <c r="GJ998" s="75"/>
      <c r="GK998" s="75"/>
      <c r="GL998" s="75"/>
      <c r="GM998" s="75"/>
      <c r="GN998" s="75"/>
      <c r="GO998" s="75"/>
      <c r="GP998" s="75"/>
      <c r="GQ998" s="75"/>
      <c r="GR998" s="75"/>
      <c r="GS998" s="75"/>
      <c r="GT998" s="75"/>
      <c r="GU998" s="75"/>
      <c r="GV998" s="75"/>
      <c r="GW998" s="75"/>
      <c r="GX998" s="75"/>
      <c r="GY998" s="75"/>
      <c r="GZ998" s="75"/>
      <c r="HA998" s="75"/>
      <c r="HB998" s="75"/>
      <c r="HC998" s="75"/>
      <c r="HD998" s="75"/>
      <c r="HE998" s="75"/>
      <c r="HF998" s="75"/>
      <c r="HG998" s="75"/>
      <c r="HH998" s="75"/>
      <c r="HI998" s="75"/>
      <c r="HJ998" s="75"/>
      <c r="HK998" s="75"/>
      <c r="HL998" s="75"/>
      <c r="HM998" s="75"/>
      <c r="HN998" s="75"/>
      <c r="HO998" s="75"/>
      <c r="HP998" s="75"/>
      <c r="HQ998" s="75"/>
      <c r="HR998" s="75"/>
      <c r="HS998" s="75"/>
      <c r="HT998" s="75"/>
      <c r="HU998" s="75"/>
      <c r="HV998" s="75"/>
      <c r="HW998" s="75"/>
      <c r="HX998" s="75"/>
      <c r="HY998" s="75"/>
    </row>
    <row r="999" spans="1:233" s="18" customFormat="1" x14ac:dyDescent="0.2">
      <c r="A999" s="471" t="s">
        <v>1812</v>
      </c>
      <c r="B999" s="471"/>
      <c r="C999" s="471"/>
      <c r="D999" s="471"/>
      <c r="E999" s="471"/>
      <c r="F999" s="471"/>
      <c r="G999" s="471"/>
      <c r="H999" s="471"/>
      <c r="I999" s="75"/>
      <c r="J999" s="75"/>
      <c r="K999" s="75"/>
      <c r="L999" s="75"/>
      <c r="M999" s="75"/>
      <c r="N999" s="75"/>
      <c r="O999" s="75"/>
      <c r="P999" s="75"/>
      <c r="Q999" s="75"/>
      <c r="R999" s="75"/>
      <c r="S999" s="75"/>
      <c r="T999" s="75"/>
      <c r="U999" s="75"/>
      <c r="V999" s="75"/>
      <c r="W999" s="75"/>
      <c r="X999" s="75"/>
      <c r="Y999" s="75"/>
      <c r="Z999" s="75"/>
      <c r="AA999" s="75"/>
      <c r="AB999" s="75"/>
      <c r="AC999" s="75"/>
      <c r="AD999" s="75"/>
      <c r="AE999" s="75"/>
      <c r="AF999" s="75"/>
      <c r="AG999" s="75"/>
      <c r="AH999" s="75"/>
      <c r="AI999" s="75"/>
      <c r="AJ999" s="75"/>
      <c r="AK999" s="75"/>
      <c r="AL999" s="75"/>
      <c r="AM999" s="75"/>
      <c r="AN999" s="75"/>
      <c r="AO999" s="75"/>
      <c r="AP999" s="75"/>
      <c r="AQ999" s="75"/>
      <c r="AR999" s="75"/>
      <c r="AS999" s="75"/>
      <c r="AT999" s="75"/>
      <c r="AU999" s="75"/>
      <c r="AV999" s="75"/>
      <c r="AW999" s="75"/>
      <c r="AX999" s="75"/>
      <c r="AY999" s="75"/>
      <c r="AZ999" s="75"/>
      <c r="BA999" s="75"/>
      <c r="BB999" s="75"/>
      <c r="BC999" s="75"/>
      <c r="BD999" s="75"/>
      <c r="BE999" s="75"/>
      <c r="BF999" s="75"/>
      <c r="BG999" s="75"/>
      <c r="BH999" s="75"/>
      <c r="BI999" s="75"/>
      <c r="BJ999" s="75"/>
      <c r="BK999" s="75"/>
      <c r="BL999" s="75"/>
      <c r="BM999" s="75"/>
      <c r="BN999" s="75"/>
      <c r="BO999" s="75"/>
      <c r="BP999" s="75"/>
      <c r="BQ999" s="75"/>
      <c r="BR999" s="75"/>
      <c r="BS999" s="75"/>
      <c r="BT999" s="75"/>
      <c r="BU999" s="75"/>
      <c r="BV999" s="75"/>
      <c r="BW999" s="75"/>
      <c r="BX999" s="75"/>
      <c r="BY999" s="75"/>
      <c r="BZ999" s="75"/>
      <c r="CA999" s="75"/>
      <c r="CB999" s="75"/>
      <c r="CC999" s="75"/>
      <c r="CD999" s="75"/>
      <c r="CE999" s="75"/>
      <c r="CF999" s="75"/>
      <c r="CG999" s="75"/>
      <c r="CH999" s="75"/>
      <c r="CI999" s="75"/>
      <c r="CJ999" s="75"/>
      <c r="CK999" s="75"/>
      <c r="CL999" s="75"/>
      <c r="CM999" s="75"/>
      <c r="CN999" s="75"/>
      <c r="CO999" s="75"/>
      <c r="CP999" s="75"/>
      <c r="CQ999" s="75"/>
      <c r="CR999" s="75"/>
      <c r="CS999" s="75"/>
      <c r="CT999" s="75"/>
      <c r="CU999" s="75"/>
      <c r="CV999" s="75"/>
      <c r="CW999" s="75"/>
      <c r="CX999" s="75"/>
      <c r="CY999" s="75"/>
      <c r="CZ999" s="75"/>
      <c r="DA999" s="75"/>
      <c r="DB999" s="75"/>
      <c r="DC999" s="75"/>
      <c r="DD999" s="75"/>
      <c r="DE999" s="75"/>
      <c r="DF999" s="75"/>
      <c r="DG999" s="75"/>
      <c r="DH999" s="75"/>
      <c r="DI999" s="75"/>
      <c r="DJ999" s="75"/>
      <c r="DK999" s="75"/>
      <c r="DL999" s="75"/>
      <c r="DM999" s="75"/>
      <c r="DN999" s="75"/>
      <c r="DO999" s="75"/>
      <c r="DP999" s="75"/>
      <c r="DQ999" s="75"/>
      <c r="DR999" s="75"/>
      <c r="DS999" s="75"/>
      <c r="DT999" s="75"/>
      <c r="DU999" s="75"/>
      <c r="DV999" s="75"/>
      <c r="DW999" s="75"/>
      <c r="DX999" s="75"/>
      <c r="DY999" s="75"/>
      <c r="DZ999" s="75"/>
      <c r="EA999" s="75"/>
      <c r="EB999" s="75"/>
      <c r="EC999" s="75"/>
      <c r="ED999" s="75"/>
      <c r="EE999" s="75"/>
      <c r="EF999" s="75"/>
      <c r="EG999" s="75"/>
      <c r="EH999" s="75"/>
      <c r="EI999" s="75"/>
      <c r="EJ999" s="75"/>
      <c r="EK999" s="75"/>
      <c r="EL999" s="75"/>
      <c r="EM999" s="75"/>
      <c r="EN999" s="75"/>
      <c r="EO999" s="75"/>
      <c r="EP999" s="75"/>
      <c r="EQ999" s="75"/>
      <c r="ER999" s="75"/>
      <c r="ES999" s="75"/>
      <c r="ET999" s="75"/>
      <c r="EU999" s="75"/>
      <c r="EV999" s="75"/>
      <c r="EW999" s="75"/>
      <c r="EX999" s="75"/>
      <c r="EY999" s="75"/>
      <c r="EZ999" s="75"/>
      <c r="FA999" s="75"/>
      <c r="FB999" s="75"/>
      <c r="FC999" s="75"/>
      <c r="FD999" s="75"/>
      <c r="FE999" s="75"/>
      <c r="FF999" s="75"/>
      <c r="FG999" s="75"/>
      <c r="FH999" s="75"/>
      <c r="FI999" s="75"/>
      <c r="FJ999" s="75"/>
      <c r="FK999" s="75"/>
      <c r="FL999" s="75"/>
      <c r="FM999" s="75"/>
      <c r="FN999" s="75"/>
      <c r="FO999" s="75"/>
      <c r="FP999" s="75"/>
      <c r="FQ999" s="75"/>
      <c r="FR999" s="75"/>
      <c r="FS999" s="75"/>
      <c r="FT999" s="75"/>
      <c r="FU999" s="75"/>
      <c r="FV999" s="75"/>
      <c r="FW999" s="75"/>
      <c r="FX999" s="75"/>
      <c r="FY999" s="75"/>
      <c r="FZ999" s="75"/>
      <c r="GA999" s="75"/>
      <c r="GB999" s="75"/>
      <c r="GC999" s="75"/>
      <c r="GD999" s="75"/>
      <c r="GE999" s="75"/>
      <c r="GF999" s="75"/>
      <c r="GG999" s="75"/>
      <c r="GH999" s="75"/>
      <c r="GI999" s="75"/>
      <c r="GJ999" s="75"/>
      <c r="GK999" s="75"/>
      <c r="GL999" s="75"/>
      <c r="GM999" s="75"/>
      <c r="GN999" s="75"/>
      <c r="GO999" s="75"/>
      <c r="GP999" s="75"/>
      <c r="GQ999" s="75"/>
      <c r="GR999" s="75"/>
      <c r="GS999" s="75"/>
      <c r="GT999" s="75"/>
      <c r="GU999" s="75"/>
      <c r="GV999" s="75"/>
      <c r="GW999" s="75"/>
      <c r="GX999" s="75"/>
      <c r="GY999" s="75"/>
      <c r="GZ999" s="75"/>
      <c r="HA999" s="75"/>
      <c r="HB999" s="75"/>
      <c r="HC999" s="75"/>
      <c r="HD999" s="75"/>
      <c r="HE999" s="75"/>
      <c r="HF999" s="75"/>
      <c r="HG999" s="75"/>
      <c r="HH999" s="75"/>
      <c r="HI999" s="75"/>
      <c r="HJ999" s="75"/>
      <c r="HK999" s="75"/>
      <c r="HL999" s="75"/>
      <c r="HM999" s="75"/>
      <c r="HN999" s="75"/>
      <c r="HO999" s="75"/>
      <c r="HP999" s="75"/>
      <c r="HQ999" s="75"/>
      <c r="HR999" s="75"/>
      <c r="HS999" s="75"/>
      <c r="HT999" s="75"/>
      <c r="HU999" s="75"/>
      <c r="HV999" s="75"/>
      <c r="HW999" s="75"/>
      <c r="HX999" s="75"/>
      <c r="HY999" s="75"/>
    </row>
    <row r="1000" spans="1:233" s="18" customFormat="1" ht="25.5" x14ac:dyDescent="0.2">
      <c r="A1000" s="165"/>
      <c r="B1000" s="369" t="s">
        <v>1813</v>
      </c>
      <c r="C1000" s="285">
        <v>22144</v>
      </c>
      <c r="D1000" s="31" t="s">
        <v>757</v>
      </c>
      <c r="E1000" s="24">
        <v>23</v>
      </c>
      <c r="F1000" s="285">
        <v>38425</v>
      </c>
      <c r="G1000" s="31" t="s">
        <v>1814</v>
      </c>
      <c r="H1000" s="31">
        <v>17</v>
      </c>
      <c r="I1000" s="75"/>
      <c r="J1000" s="75"/>
      <c r="K1000" s="75"/>
      <c r="L1000" s="75"/>
      <c r="M1000" s="75"/>
      <c r="N1000" s="75"/>
      <c r="O1000" s="75"/>
      <c r="P1000" s="75"/>
      <c r="Q1000" s="75"/>
      <c r="R1000" s="75"/>
      <c r="S1000" s="75"/>
      <c r="T1000" s="75"/>
      <c r="U1000" s="75"/>
      <c r="V1000" s="75"/>
      <c r="W1000" s="75"/>
      <c r="X1000" s="75"/>
      <c r="Y1000" s="75"/>
      <c r="Z1000" s="75"/>
      <c r="AA1000" s="75"/>
      <c r="AB1000" s="75"/>
      <c r="AC1000" s="75"/>
      <c r="AD1000" s="75"/>
      <c r="AE1000" s="75"/>
      <c r="AF1000" s="75"/>
      <c r="AG1000" s="75"/>
      <c r="AH1000" s="75"/>
      <c r="AI1000" s="75"/>
      <c r="AJ1000" s="75"/>
      <c r="AK1000" s="75"/>
      <c r="AL1000" s="75"/>
      <c r="AM1000" s="75"/>
      <c r="AN1000" s="75"/>
      <c r="AO1000" s="75"/>
      <c r="AP1000" s="75"/>
      <c r="AQ1000" s="75"/>
      <c r="AR1000" s="75"/>
      <c r="AS1000" s="75"/>
      <c r="AT1000" s="75"/>
      <c r="AU1000" s="75"/>
      <c r="AV1000" s="75"/>
      <c r="AW1000" s="75"/>
      <c r="AX1000" s="75"/>
      <c r="AY1000" s="75"/>
      <c r="AZ1000" s="75"/>
      <c r="BA1000" s="75"/>
      <c r="BB1000" s="75"/>
      <c r="BC1000" s="75"/>
      <c r="BD1000" s="75"/>
      <c r="BE1000" s="75"/>
      <c r="BF1000" s="75"/>
      <c r="BG1000" s="75"/>
      <c r="BH1000" s="75"/>
      <c r="BI1000" s="75"/>
      <c r="BJ1000" s="75"/>
      <c r="BK1000" s="75"/>
      <c r="BL1000" s="75"/>
      <c r="BM1000" s="75"/>
      <c r="BN1000" s="75"/>
      <c r="BO1000" s="75"/>
      <c r="BP1000" s="75"/>
      <c r="BQ1000" s="75"/>
      <c r="BR1000" s="75"/>
      <c r="BS1000" s="75"/>
      <c r="BT1000" s="75"/>
      <c r="BU1000" s="75"/>
      <c r="BV1000" s="75"/>
      <c r="BW1000" s="75"/>
      <c r="BX1000" s="75"/>
      <c r="BY1000" s="75"/>
      <c r="BZ1000" s="75"/>
      <c r="CA1000" s="75"/>
      <c r="CB1000" s="75"/>
      <c r="CC1000" s="75"/>
      <c r="CD1000" s="75"/>
      <c r="CE1000" s="75"/>
      <c r="CF1000" s="75"/>
      <c r="CG1000" s="75"/>
      <c r="CH1000" s="75"/>
      <c r="CI1000" s="75"/>
      <c r="CJ1000" s="75"/>
      <c r="CK1000" s="75"/>
      <c r="CL1000" s="75"/>
      <c r="CM1000" s="75"/>
      <c r="CN1000" s="75"/>
      <c r="CO1000" s="75"/>
      <c r="CP1000" s="75"/>
      <c r="CQ1000" s="75"/>
      <c r="CR1000" s="75"/>
      <c r="CS1000" s="75"/>
      <c r="CT1000" s="75"/>
      <c r="CU1000" s="75"/>
      <c r="CV1000" s="75"/>
      <c r="CW1000" s="75"/>
      <c r="CX1000" s="75"/>
      <c r="CY1000" s="75"/>
      <c r="CZ1000" s="75"/>
      <c r="DA1000" s="75"/>
      <c r="DB1000" s="75"/>
      <c r="DC1000" s="75"/>
      <c r="DD1000" s="75"/>
      <c r="DE1000" s="75"/>
      <c r="DF1000" s="75"/>
      <c r="DG1000" s="75"/>
      <c r="DH1000" s="75"/>
      <c r="DI1000" s="75"/>
      <c r="DJ1000" s="75"/>
      <c r="DK1000" s="75"/>
      <c r="DL1000" s="75"/>
      <c r="DM1000" s="75"/>
      <c r="DN1000" s="75"/>
      <c r="DO1000" s="75"/>
      <c r="DP1000" s="75"/>
      <c r="DQ1000" s="75"/>
      <c r="DR1000" s="75"/>
      <c r="DS1000" s="75"/>
      <c r="DT1000" s="75"/>
      <c r="DU1000" s="75"/>
      <c r="DV1000" s="75"/>
      <c r="DW1000" s="75"/>
      <c r="DX1000" s="75"/>
      <c r="DY1000" s="75"/>
      <c r="DZ1000" s="75"/>
      <c r="EA1000" s="75"/>
      <c r="EB1000" s="75"/>
      <c r="EC1000" s="75"/>
      <c r="ED1000" s="75"/>
      <c r="EE1000" s="75"/>
      <c r="EF1000" s="75"/>
      <c r="EG1000" s="75"/>
      <c r="EH1000" s="75"/>
      <c r="EI1000" s="75"/>
      <c r="EJ1000" s="75"/>
      <c r="EK1000" s="75"/>
      <c r="EL1000" s="75"/>
      <c r="EM1000" s="75"/>
      <c r="EN1000" s="75"/>
      <c r="EO1000" s="75"/>
      <c r="EP1000" s="75"/>
      <c r="EQ1000" s="75"/>
      <c r="ER1000" s="75"/>
      <c r="ES1000" s="75"/>
      <c r="ET1000" s="75"/>
      <c r="EU1000" s="75"/>
      <c r="EV1000" s="75"/>
      <c r="EW1000" s="75"/>
      <c r="EX1000" s="75"/>
      <c r="EY1000" s="75"/>
      <c r="EZ1000" s="75"/>
      <c r="FA1000" s="75"/>
      <c r="FB1000" s="75"/>
      <c r="FC1000" s="75"/>
      <c r="FD1000" s="75"/>
      <c r="FE1000" s="75"/>
      <c r="FF1000" s="75"/>
      <c r="FG1000" s="75"/>
      <c r="FH1000" s="75"/>
      <c r="FI1000" s="75"/>
      <c r="FJ1000" s="75"/>
      <c r="FK1000" s="75"/>
      <c r="FL1000" s="75"/>
      <c r="FM1000" s="75"/>
      <c r="FN1000" s="75"/>
      <c r="FO1000" s="75"/>
      <c r="FP1000" s="75"/>
      <c r="FQ1000" s="75"/>
      <c r="FR1000" s="75"/>
      <c r="FS1000" s="75"/>
      <c r="FT1000" s="75"/>
      <c r="FU1000" s="75"/>
      <c r="FV1000" s="75"/>
      <c r="FW1000" s="75"/>
      <c r="FX1000" s="75"/>
      <c r="FY1000" s="75"/>
      <c r="FZ1000" s="75"/>
      <c r="GA1000" s="75"/>
      <c r="GB1000" s="75"/>
      <c r="GC1000" s="75"/>
      <c r="GD1000" s="75"/>
      <c r="GE1000" s="75"/>
      <c r="GF1000" s="75"/>
      <c r="GG1000" s="75"/>
      <c r="GH1000" s="75"/>
      <c r="GI1000" s="75"/>
      <c r="GJ1000" s="75"/>
      <c r="GK1000" s="75"/>
      <c r="GL1000" s="75"/>
      <c r="GM1000" s="75"/>
      <c r="GN1000" s="75"/>
      <c r="GO1000" s="75"/>
      <c r="GP1000" s="75"/>
      <c r="GQ1000" s="75"/>
      <c r="GR1000" s="75"/>
      <c r="GS1000" s="75"/>
      <c r="GT1000" s="75"/>
      <c r="GU1000" s="75"/>
      <c r="GV1000" s="75"/>
      <c r="GW1000" s="75"/>
      <c r="GX1000" s="75"/>
      <c r="GY1000" s="75"/>
      <c r="GZ1000" s="75"/>
      <c r="HA1000" s="75"/>
      <c r="HB1000" s="75"/>
      <c r="HC1000" s="75"/>
      <c r="HD1000" s="75"/>
      <c r="HE1000" s="75"/>
      <c r="HF1000" s="75"/>
      <c r="HG1000" s="75"/>
      <c r="HH1000" s="75"/>
      <c r="HI1000" s="75"/>
      <c r="HJ1000" s="75"/>
      <c r="HK1000" s="75"/>
      <c r="HL1000" s="75"/>
      <c r="HM1000" s="75"/>
      <c r="HN1000" s="75"/>
      <c r="HO1000" s="75"/>
      <c r="HP1000" s="75"/>
      <c r="HQ1000" s="75"/>
      <c r="HR1000" s="75"/>
      <c r="HS1000" s="75"/>
      <c r="HT1000" s="75"/>
      <c r="HU1000" s="75"/>
      <c r="HV1000" s="75"/>
      <c r="HW1000" s="75"/>
      <c r="HX1000" s="75"/>
      <c r="HY1000" s="75"/>
    </row>
    <row r="1001" spans="1:233" s="18" customFormat="1" ht="27.75" customHeight="1" x14ac:dyDescent="0.2">
      <c r="A1001" s="472" t="s">
        <v>2925</v>
      </c>
      <c r="B1001" s="472"/>
      <c r="C1001" s="472"/>
      <c r="D1001" s="472"/>
      <c r="E1001" s="472"/>
      <c r="F1001" s="472"/>
      <c r="G1001" s="472"/>
      <c r="H1001" s="472"/>
      <c r="I1001" s="104"/>
      <c r="J1001" s="104"/>
      <c r="K1001" s="104"/>
      <c r="L1001" s="104"/>
      <c r="M1001" s="104"/>
      <c r="N1001" s="104"/>
      <c r="O1001" s="104"/>
      <c r="P1001" s="104"/>
      <c r="Q1001" s="104"/>
      <c r="R1001" s="104"/>
      <c r="S1001" s="104"/>
      <c r="T1001" s="104"/>
      <c r="U1001" s="104"/>
      <c r="V1001" s="104"/>
      <c r="W1001" s="104"/>
      <c r="X1001" s="104"/>
      <c r="Y1001" s="104"/>
      <c r="Z1001" s="104"/>
      <c r="AA1001" s="104"/>
      <c r="AB1001" s="104"/>
      <c r="AC1001" s="104"/>
      <c r="AD1001" s="104"/>
      <c r="AE1001" s="104"/>
      <c r="AF1001" s="104"/>
      <c r="AG1001" s="104"/>
      <c r="AH1001" s="104"/>
      <c r="AI1001" s="104"/>
      <c r="AJ1001" s="104"/>
      <c r="AK1001" s="104"/>
      <c r="AL1001" s="104"/>
      <c r="AM1001" s="104"/>
      <c r="AN1001" s="104"/>
      <c r="AO1001" s="104"/>
      <c r="AP1001" s="104"/>
      <c r="AQ1001" s="104"/>
      <c r="AR1001" s="104"/>
      <c r="AS1001" s="104"/>
      <c r="AT1001" s="104"/>
      <c r="AU1001" s="104"/>
      <c r="AV1001" s="104"/>
      <c r="AW1001" s="104"/>
      <c r="AX1001" s="104"/>
      <c r="AY1001" s="104"/>
      <c r="AZ1001" s="104"/>
      <c r="BA1001" s="104"/>
      <c r="BB1001" s="104"/>
      <c r="BC1001" s="104"/>
      <c r="BD1001" s="104"/>
      <c r="BE1001" s="104"/>
      <c r="BF1001" s="104"/>
      <c r="BG1001" s="104"/>
      <c r="BH1001" s="104"/>
      <c r="BI1001" s="104"/>
      <c r="BJ1001" s="104"/>
      <c r="BK1001" s="104"/>
      <c r="BL1001" s="104"/>
      <c r="BM1001" s="104"/>
      <c r="BN1001" s="104"/>
      <c r="BO1001" s="104"/>
      <c r="BP1001" s="104"/>
      <c r="BQ1001" s="104"/>
      <c r="BR1001" s="104"/>
      <c r="BS1001" s="104"/>
      <c r="BT1001" s="104"/>
      <c r="BU1001" s="104"/>
      <c r="BV1001" s="104"/>
      <c r="BW1001" s="104"/>
      <c r="BX1001" s="104"/>
      <c r="BY1001" s="104"/>
      <c r="BZ1001" s="104"/>
      <c r="CA1001" s="104"/>
      <c r="CB1001" s="104"/>
      <c r="CC1001" s="104"/>
      <c r="CD1001" s="104"/>
      <c r="CE1001" s="104"/>
      <c r="CF1001" s="104"/>
      <c r="CG1001" s="104"/>
      <c r="CH1001" s="104"/>
      <c r="CI1001" s="104"/>
      <c r="CJ1001" s="104"/>
      <c r="CK1001" s="104"/>
      <c r="CL1001" s="104"/>
      <c r="CM1001" s="104"/>
      <c r="CN1001" s="104"/>
      <c r="CO1001" s="104"/>
      <c r="CP1001" s="104"/>
      <c r="CQ1001" s="104"/>
      <c r="CR1001" s="104"/>
      <c r="CS1001" s="104"/>
      <c r="CT1001" s="104"/>
      <c r="CU1001" s="104"/>
      <c r="CV1001" s="104"/>
      <c r="CW1001" s="104"/>
      <c r="CX1001" s="104"/>
      <c r="CY1001" s="104"/>
      <c r="CZ1001" s="104"/>
      <c r="DA1001" s="104"/>
      <c r="DB1001" s="104"/>
      <c r="DC1001" s="104"/>
      <c r="DD1001" s="104"/>
      <c r="DE1001" s="104"/>
      <c r="DF1001" s="104"/>
      <c r="DG1001" s="104"/>
      <c r="DH1001" s="104"/>
      <c r="DI1001" s="104"/>
      <c r="DJ1001" s="104"/>
      <c r="DK1001" s="104"/>
      <c r="DL1001" s="104"/>
      <c r="DM1001" s="104"/>
      <c r="DN1001" s="104"/>
      <c r="DO1001" s="104"/>
      <c r="DP1001" s="104"/>
      <c r="DQ1001" s="104"/>
      <c r="DR1001" s="104"/>
      <c r="DS1001" s="104"/>
      <c r="DT1001" s="104"/>
      <c r="DU1001" s="104"/>
      <c r="DV1001" s="104"/>
      <c r="DW1001" s="104"/>
      <c r="DX1001" s="104"/>
      <c r="DY1001" s="104"/>
      <c r="DZ1001" s="104"/>
      <c r="EA1001" s="104"/>
      <c r="EB1001" s="104"/>
      <c r="EC1001" s="104"/>
      <c r="ED1001" s="104"/>
      <c r="EE1001" s="104"/>
      <c r="EF1001" s="104"/>
      <c r="EG1001" s="104"/>
      <c r="EH1001" s="104"/>
      <c r="EI1001" s="104"/>
      <c r="EJ1001" s="104"/>
      <c r="EK1001" s="104"/>
      <c r="EL1001" s="104"/>
      <c r="EM1001" s="104"/>
      <c r="EN1001" s="104"/>
      <c r="EO1001" s="104"/>
      <c r="EP1001" s="104"/>
      <c r="EQ1001" s="104"/>
      <c r="ER1001" s="104"/>
      <c r="ES1001" s="104"/>
      <c r="ET1001" s="104"/>
      <c r="EU1001" s="104"/>
      <c r="EV1001" s="104"/>
      <c r="EW1001" s="104"/>
      <c r="EX1001" s="104"/>
      <c r="EY1001" s="104"/>
      <c r="EZ1001" s="104"/>
      <c r="FA1001" s="104"/>
      <c r="FB1001" s="104"/>
      <c r="FC1001" s="104"/>
      <c r="FD1001" s="104"/>
      <c r="FE1001" s="104"/>
      <c r="FF1001" s="104"/>
      <c r="FG1001" s="104"/>
      <c r="FH1001" s="104"/>
      <c r="FI1001" s="104"/>
      <c r="FJ1001" s="104"/>
      <c r="FK1001" s="104"/>
      <c r="FL1001" s="104"/>
      <c r="FM1001" s="104"/>
      <c r="FN1001" s="104"/>
      <c r="FO1001" s="104"/>
      <c r="FP1001" s="104"/>
      <c r="FQ1001" s="104"/>
      <c r="FR1001" s="104"/>
      <c r="FS1001" s="104"/>
      <c r="FT1001" s="104"/>
      <c r="FU1001" s="104"/>
      <c r="FV1001" s="104"/>
      <c r="FW1001" s="104"/>
      <c r="FX1001" s="104"/>
      <c r="FY1001" s="104"/>
      <c r="FZ1001" s="104"/>
      <c r="GA1001" s="104"/>
      <c r="GB1001" s="104"/>
      <c r="GC1001" s="104"/>
      <c r="GD1001" s="104"/>
      <c r="GE1001" s="104"/>
      <c r="GF1001" s="104"/>
      <c r="GG1001" s="104"/>
      <c r="GH1001" s="104"/>
      <c r="GI1001" s="104"/>
      <c r="GJ1001" s="104"/>
      <c r="GK1001" s="104"/>
      <c r="GL1001" s="104"/>
      <c r="GM1001" s="104"/>
      <c r="GN1001" s="104"/>
      <c r="GO1001" s="104"/>
      <c r="GP1001" s="104"/>
      <c r="GQ1001" s="104"/>
      <c r="GR1001" s="104"/>
      <c r="GS1001" s="104"/>
      <c r="GT1001" s="104"/>
      <c r="GU1001" s="104"/>
      <c r="GV1001" s="104"/>
      <c r="GW1001" s="104"/>
      <c r="GX1001" s="104"/>
      <c r="GY1001" s="104"/>
      <c r="GZ1001" s="104"/>
      <c r="HA1001" s="104"/>
      <c r="HB1001" s="104"/>
      <c r="HC1001" s="104"/>
      <c r="HD1001" s="104"/>
      <c r="HE1001" s="104"/>
      <c r="HF1001" s="104"/>
      <c r="HG1001" s="104"/>
      <c r="HH1001" s="104"/>
      <c r="HI1001" s="104"/>
      <c r="HJ1001" s="104"/>
      <c r="HK1001" s="104"/>
      <c r="HL1001" s="104"/>
      <c r="HM1001" s="104"/>
      <c r="HN1001" s="104"/>
      <c r="HO1001" s="104"/>
      <c r="HP1001" s="104"/>
      <c r="HQ1001" s="104"/>
      <c r="HR1001" s="104"/>
      <c r="HS1001" s="104"/>
      <c r="HT1001" s="104"/>
      <c r="HU1001" s="104"/>
      <c r="HV1001" s="104"/>
      <c r="HW1001" s="104"/>
      <c r="HX1001" s="104"/>
      <c r="HY1001" s="104"/>
    </row>
    <row r="1002" spans="1:233" s="75" customFormat="1" x14ac:dyDescent="0.2">
      <c r="A1002" s="470" t="s">
        <v>1815</v>
      </c>
      <c r="B1002" s="470"/>
      <c r="C1002" s="470"/>
      <c r="D1002" s="470"/>
      <c r="E1002" s="470"/>
      <c r="F1002" s="470"/>
      <c r="G1002" s="470"/>
      <c r="H1002" s="470"/>
    </row>
    <row r="1003" spans="1:233" s="75" customFormat="1" ht="12.75" customHeight="1" x14ac:dyDescent="0.2">
      <c r="A1003" s="413" t="s">
        <v>1816</v>
      </c>
      <c r="B1003" s="413"/>
      <c r="C1003" s="413"/>
      <c r="D1003" s="413"/>
      <c r="E1003" s="413"/>
      <c r="F1003" s="413"/>
      <c r="G1003" s="413"/>
      <c r="H1003" s="413"/>
    </row>
    <row r="1004" spans="1:233" s="75" customFormat="1" ht="25.5" x14ac:dyDescent="0.2">
      <c r="A1004" s="10"/>
      <c r="B1004" s="382" t="s">
        <v>1817</v>
      </c>
      <c r="C1004" s="16">
        <v>28073</v>
      </c>
      <c r="D1004" s="255" t="s">
        <v>1818</v>
      </c>
      <c r="E1004" s="45">
        <v>18</v>
      </c>
      <c r="F1004" s="264">
        <v>42090</v>
      </c>
      <c r="G1004" s="255" t="s">
        <v>3089</v>
      </c>
      <c r="H1004" s="10">
        <v>18</v>
      </c>
    </row>
    <row r="1005" spans="1:233" s="75" customFormat="1" ht="38.25" x14ac:dyDescent="0.2">
      <c r="A1005" s="10"/>
      <c r="B1005" s="365" t="s">
        <v>1819</v>
      </c>
      <c r="C1005" s="6">
        <v>29955</v>
      </c>
      <c r="D1005" s="10" t="s">
        <v>1820</v>
      </c>
      <c r="E1005" s="7">
        <v>9</v>
      </c>
      <c r="F1005" s="76">
        <v>41321</v>
      </c>
      <c r="G1005" s="10" t="s">
        <v>1821</v>
      </c>
      <c r="H1005" s="10">
        <v>18</v>
      </c>
    </row>
    <row r="1006" spans="1:233" s="75" customFormat="1" ht="15" customHeight="1" x14ac:dyDescent="0.2">
      <c r="A1006" s="465" t="s">
        <v>1822</v>
      </c>
      <c r="B1006" s="465"/>
      <c r="C1006" s="465"/>
      <c r="D1006" s="465"/>
      <c r="E1006" s="465"/>
      <c r="F1006" s="465"/>
      <c r="G1006" s="465"/>
      <c r="H1006" s="465"/>
      <c r="I1006" s="77"/>
      <c r="J1006" s="77"/>
      <c r="K1006" s="77"/>
      <c r="L1006" s="77"/>
      <c r="M1006" s="77"/>
      <c r="N1006" s="77"/>
      <c r="O1006" s="77"/>
      <c r="P1006" s="77"/>
      <c r="Q1006" s="77"/>
      <c r="R1006" s="77"/>
      <c r="S1006" s="77"/>
      <c r="T1006" s="77"/>
      <c r="U1006" s="77"/>
      <c r="V1006" s="77"/>
      <c r="W1006" s="77"/>
      <c r="X1006" s="77"/>
      <c r="Y1006" s="77"/>
      <c r="Z1006" s="77"/>
      <c r="AA1006" s="77"/>
      <c r="AB1006" s="77"/>
      <c r="AC1006" s="77"/>
      <c r="AD1006" s="77"/>
      <c r="AE1006" s="77"/>
      <c r="AF1006" s="77"/>
      <c r="AG1006" s="77"/>
      <c r="AH1006" s="77"/>
      <c r="AI1006" s="77"/>
      <c r="AJ1006" s="77"/>
      <c r="AK1006" s="77"/>
      <c r="AL1006" s="77"/>
      <c r="AM1006" s="77"/>
      <c r="AN1006" s="77"/>
      <c r="AO1006" s="77"/>
      <c r="AP1006" s="77"/>
      <c r="AQ1006" s="77"/>
      <c r="AR1006" s="77"/>
      <c r="AS1006" s="77"/>
      <c r="AT1006" s="77"/>
      <c r="AU1006" s="77"/>
      <c r="AV1006" s="77"/>
      <c r="AW1006" s="77"/>
      <c r="AX1006" s="77"/>
      <c r="AY1006" s="77"/>
      <c r="AZ1006" s="77"/>
      <c r="BA1006" s="77"/>
      <c r="BB1006" s="77"/>
      <c r="BC1006" s="77"/>
      <c r="BD1006" s="77"/>
      <c r="BE1006" s="77"/>
      <c r="BF1006" s="77"/>
      <c r="BG1006" s="77"/>
      <c r="BH1006" s="77"/>
      <c r="BI1006" s="77"/>
      <c r="BJ1006" s="77"/>
      <c r="BK1006" s="77"/>
      <c r="BL1006" s="77"/>
      <c r="BM1006" s="77"/>
      <c r="BN1006" s="77"/>
      <c r="BO1006" s="77"/>
      <c r="BP1006" s="77"/>
      <c r="BQ1006" s="77"/>
      <c r="BR1006" s="77"/>
      <c r="BS1006" s="77"/>
      <c r="BT1006" s="77"/>
      <c r="BU1006" s="77"/>
      <c r="BV1006" s="77"/>
      <c r="BW1006" s="77"/>
      <c r="BX1006" s="77"/>
      <c r="BY1006" s="77"/>
      <c r="BZ1006" s="77"/>
      <c r="CA1006" s="77"/>
      <c r="CB1006" s="77"/>
      <c r="CC1006" s="77"/>
      <c r="CD1006" s="77"/>
      <c r="CE1006" s="77"/>
      <c r="CF1006" s="77"/>
      <c r="CG1006" s="77"/>
      <c r="CH1006" s="77"/>
      <c r="CI1006" s="77"/>
      <c r="CJ1006" s="77"/>
      <c r="CK1006" s="77"/>
      <c r="CL1006" s="77"/>
      <c r="CM1006" s="77"/>
      <c r="CN1006" s="77"/>
      <c r="CO1006" s="77"/>
      <c r="CP1006" s="77"/>
      <c r="CQ1006" s="77"/>
      <c r="CR1006" s="77"/>
      <c r="CS1006" s="77"/>
      <c r="CT1006" s="77"/>
      <c r="CU1006" s="77"/>
      <c r="CV1006" s="77"/>
      <c r="CW1006" s="77"/>
      <c r="CX1006" s="77"/>
      <c r="CY1006" s="77"/>
      <c r="CZ1006" s="77"/>
      <c r="DA1006" s="77"/>
      <c r="DB1006" s="77"/>
      <c r="DC1006" s="77"/>
      <c r="DD1006" s="77"/>
      <c r="DE1006" s="77"/>
      <c r="DF1006" s="77"/>
      <c r="DG1006" s="77"/>
      <c r="DH1006" s="77"/>
      <c r="DI1006" s="77"/>
      <c r="DJ1006" s="77"/>
      <c r="DK1006" s="77"/>
      <c r="DL1006" s="77"/>
      <c r="DM1006" s="77"/>
      <c r="DN1006" s="77"/>
      <c r="DO1006" s="77"/>
      <c r="DP1006" s="77"/>
      <c r="DQ1006" s="77"/>
      <c r="DR1006" s="77"/>
      <c r="DS1006" s="77"/>
      <c r="DT1006" s="77"/>
      <c r="DU1006" s="77"/>
      <c r="DV1006" s="77"/>
      <c r="DW1006" s="77"/>
      <c r="DX1006" s="77"/>
      <c r="DY1006" s="77"/>
      <c r="DZ1006" s="77"/>
      <c r="EA1006" s="77"/>
      <c r="EB1006" s="77"/>
      <c r="EC1006" s="77"/>
      <c r="ED1006" s="77"/>
      <c r="EE1006" s="77"/>
      <c r="EF1006" s="77"/>
      <c r="EG1006" s="77"/>
      <c r="EH1006" s="77"/>
      <c r="EI1006" s="77"/>
      <c r="EJ1006" s="77"/>
      <c r="EK1006" s="77"/>
      <c r="EL1006" s="77"/>
      <c r="EM1006" s="77"/>
      <c r="EN1006" s="77"/>
      <c r="EO1006" s="77"/>
      <c r="EP1006" s="77"/>
      <c r="EQ1006" s="77"/>
      <c r="ER1006" s="77"/>
      <c r="ES1006" s="77"/>
      <c r="ET1006" s="77"/>
      <c r="EU1006" s="77"/>
      <c r="EV1006" s="77"/>
      <c r="EW1006" s="77"/>
      <c r="EX1006" s="77"/>
      <c r="EY1006" s="77"/>
      <c r="EZ1006" s="77"/>
      <c r="FA1006" s="77"/>
      <c r="FB1006" s="77"/>
      <c r="FC1006" s="77"/>
      <c r="FD1006" s="77"/>
      <c r="FE1006" s="77"/>
      <c r="FF1006" s="77"/>
      <c r="FG1006" s="77"/>
      <c r="FH1006" s="77"/>
      <c r="FI1006" s="77"/>
      <c r="FJ1006" s="77"/>
      <c r="FK1006" s="77"/>
      <c r="FL1006" s="77"/>
      <c r="FM1006" s="77"/>
      <c r="FN1006" s="77"/>
      <c r="FO1006" s="77"/>
      <c r="FP1006" s="77"/>
      <c r="FQ1006" s="77"/>
      <c r="FR1006" s="77"/>
      <c r="FS1006" s="77"/>
      <c r="FT1006" s="77"/>
      <c r="FU1006" s="77"/>
      <c r="FV1006" s="77"/>
      <c r="FW1006" s="77"/>
      <c r="FX1006" s="77"/>
      <c r="FY1006" s="77"/>
      <c r="FZ1006" s="77"/>
      <c r="GA1006" s="77"/>
      <c r="GB1006" s="77"/>
      <c r="GC1006" s="77"/>
      <c r="GD1006" s="77"/>
      <c r="GE1006" s="77"/>
      <c r="GF1006" s="77"/>
      <c r="GG1006" s="77"/>
      <c r="GH1006" s="77"/>
      <c r="GI1006" s="77"/>
      <c r="GJ1006" s="77"/>
      <c r="GK1006" s="77"/>
      <c r="GL1006" s="77"/>
      <c r="GM1006" s="77"/>
      <c r="GN1006" s="77"/>
      <c r="GO1006" s="77"/>
      <c r="GP1006" s="77"/>
      <c r="GQ1006" s="77"/>
      <c r="GR1006" s="77"/>
      <c r="GS1006" s="77"/>
      <c r="GT1006" s="77"/>
      <c r="GU1006" s="77"/>
      <c r="GV1006" s="77"/>
      <c r="GW1006" s="77"/>
      <c r="GX1006" s="77"/>
      <c r="GY1006" s="77"/>
      <c r="GZ1006" s="77"/>
      <c r="HA1006" s="77"/>
      <c r="HB1006" s="77"/>
      <c r="HC1006" s="77"/>
      <c r="HD1006" s="77"/>
      <c r="HE1006" s="77"/>
      <c r="HF1006" s="77"/>
      <c r="HG1006" s="77"/>
      <c r="HH1006" s="77"/>
      <c r="HI1006" s="77"/>
      <c r="HJ1006" s="77"/>
      <c r="HK1006" s="77"/>
      <c r="HL1006" s="77"/>
      <c r="HM1006" s="77"/>
      <c r="HN1006" s="77"/>
      <c r="HO1006" s="77"/>
      <c r="HP1006" s="77"/>
      <c r="HQ1006" s="77"/>
      <c r="HR1006" s="77"/>
      <c r="HS1006" s="77"/>
      <c r="HT1006" s="77"/>
      <c r="HU1006" s="77"/>
      <c r="HV1006" s="77"/>
      <c r="HW1006" s="77"/>
      <c r="HX1006" s="77"/>
      <c r="HY1006" s="77"/>
    </row>
    <row r="1007" spans="1:233" s="75" customFormat="1" ht="25.5" x14ac:dyDescent="0.2">
      <c r="A1007" s="73"/>
      <c r="B1007" s="373" t="s">
        <v>1823</v>
      </c>
      <c r="C1007" s="52">
        <v>31882</v>
      </c>
      <c r="D1007" s="257" t="s">
        <v>1824</v>
      </c>
      <c r="E1007" s="361">
        <v>4</v>
      </c>
      <c r="F1007" s="52">
        <v>41789</v>
      </c>
      <c r="G1007" s="257" t="s">
        <v>3090</v>
      </c>
      <c r="H1007" s="10">
        <v>18</v>
      </c>
      <c r="I1007" s="77"/>
      <c r="J1007" s="77"/>
      <c r="K1007" s="77"/>
      <c r="L1007" s="77"/>
      <c r="M1007" s="77"/>
      <c r="N1007" s="77"/>
      <c r="O1007" s="77"/>
      <c r="P1007" s="77"/>
      <c r="Q1007" s="77"/>
      <c r="R1007" s="77"/>
      <c r="S1007" s="77"/>
      <c r="T1007" s="77"/>
      <c r="U1007" s="77"/>
      <c r="V1007" s="77"/>
      <c r="W1007" s="77"/>
      <c r="X1007" s="77"/>
      <c r="Y1007" s="77"/>
      <c r="Z1007" s="77"/>
      <c r="AA1007" s="77"/>
      <c r="AB1007" s="77"/>
      <c r="AC1007" s="77"/>
      <c r="AD1007" s="77"/>
      <c r="AE1007" s="77"/>
      <c r="AF1007" s="77"/>
      <c r="AG1007" s="77"/>
      <c r="AH1007" s="77"/>
      <c r="AI1007" s="77"/>
      <c r="AJ1007" s="77"/>
      <c r="AK1007" s="77"/>
      <c r="AL1007" s="77"/>
      <c r="AM1007" s="77"/>
      <c r="AN1007" s="77"/>
      <c r="AO1007" s="77"/>
      <c r="AP1007" s="77"/>
      <c r="AQ1007" s="77"/>
      <c r="AR1007" s="77"/>
      <c r="AS1007" s="77"/>
      <c r="AT1007" s="77"/>
      <c r="AU1007" s="77"/>
      <c r="AV1007" s="77"/>
      <c r="AW1007" s="77"/>
      <c r="AX1007" s="77"/>
      <c r="AY1007" s="77"/>
      <c r="AZ1007" s="77"/>
      <c r="BA1007" s="77"/>
      <c r="BB1007" s="77"/>
      <c r="BC1007" s="77"/>
      <c r="BD1007" s="77"/>
      <c r="BE1007" s="77"/>
      <c r="BF1007" s="77"/>
      <c r="BG1007" s="77"/>
      <c r="BH1007" s="77"/>
      <c r="BI1007" s="77"/>
      <c r="BJ1007" s="77"/>
      <c r="BK1007" s="77"/>
      <c r="BL1007" s="77"/>
      <c r="BM1007" s="77"/>
      <c r="BN1007" s="77"/>
      <c r="BO1007" s="77"/>
      <c r="BP1007" s="77"/>
      <c r="BQ1007" s="77"/>
      <c r="BR1007" s="77"/>
      <c r="BS1007" s="77"/>
      <c r="BT1007" s="77"/>
      <c r="BU1007" s="77"/>
      <c r="BV1007" s="77"/>
      <c r="BW1007" s="77"/>
      <c r="BX1007" s="77"/>
      <c r="BY1007" s="77"/>
      <c r="BZ1007" s="77"/>
      <c r="CA1007" s="77"/>
      <c r="CB1007" s="77"/>
      <c r="CC1007" s="77"/>
      <c r="CD1007" s="77"/>
      <c r="CE1007" s="77"/>
      <c r="CF1007" s="77"/>
      <c r="CG1007" s="77"/>
      <c r="CH1007" s="77"/>
      <c r="CI1007" s="77"/>
      <c r="CJ1007" s="77"/>
      <c r="CK1007" s="77"/>
      <c r="CL1007" s="77"/>
      <c r="CM1007" s="77"/>
      <c r="CN1007" s="77"/>
      <c r="CO1007" s="77"/>
      <c r="CP1007" s="77"/>
      <c r="CQ1007" s="77"/>
      <c r="CR1007" s="77"/>
      <c r="CS1007" s="77"/>
      <c r="CT1007" s="77"/>
      <c r="CU1007" s="77"/>
      <c r="CV1007" s="77"/>
      <c r="CW1007" s="77"/>
      <c r="CX1007" s="77"/>
      <c r="CY1007" s="77"/>
      <c r="CZ1007" s="77"/>
      <c r="DA1007" s="77"/>
      <c r="DB1007" s="77"/>
      <c r="DC1007" s="77"/>
      <c r="DD1007" s="77"/>
      <c r="DE1007" s="77"/>
      <c r="DF1007" s="77"/>
      <c r="DG1007" s="77"/>
      <c r="DH1007" s="77"/>
      <c r="DI1007" s="77"/>
      <c r="DJ1007" s="77"/>
      <c r="DK1007" s="77"/>
      <c r="DL1007" s="77"/>
      <c r="DM1007" s="77"/>
      <c r="DN1007" s="77"/>
      <c r="DO1007" s="77"/>
      <c r="DP1007" s="77"/>
      <c r="DQ1007" s="77"/>
      <c r="DR1007" s="77"/>
      <c r="DS1007" s="77"/>
      <c r="DT1007" s="77"/>
      <c r="DU1007" s="77"/>
      <c r="DV1007" s="77"/>
      <c r="DW1007" s="77"/>
      <c r="DX1007" s="77"/>
      <c r="DY1007" s="77"/>
      <c r="DZ1007" s="77"/>
      <c r="EA1007" s="77"/>
      <c r="EB1007" s="77"/>
      <c r="EC1007" s="77"/>
      <c r="ED1007" s="77"/>
      <c r="EE1007" s="77"/>
      <c r="EF1007" s="77"/>
      <c r="EG1007" s="77"/>
      <c r="EH1007" s="77"/>
      <c r="EI1007" s="77"/>
      <c r="EJ1007" s="77"/>
      <c r="EK1007" s="77"/>
      <c r="EL1007" s="77"/>
      <c r="EM1007" s="77"/>
      <c r="EN1007" s="77"/>
      <c r="EO1007" s="77"/>
      <c r="EP1007" s="77"/>
      <c r="EQ1007" s="77"/>
      <c r="ER1007" s="77"/>
      <c r="ES1007" s="77"/>
      <c r="ET1007" s="77"/>
      <c r="EU1007" s="77"/>
      <c r="EV1007" s="77"/>
      <c r="EW1007" s="77"/>
      <c r="EX1007" s="77"/>
      <c r="EY1007" s="77"/>
      <c r="EZ1007" s="77"/>
      <c r="FA1007" s="77"/>
      <c r="FB1007" s="77"/>
      <c r="FC1007" s="77"/>
      <c r="FD1007" s="77"/>
      <c r="FE1007" s="77"/>
      <c r="FF1007" s="77"/>
      <c r="FG1007" s="77"/>
      <c r="FH1007" s="77"/>
      <c r="FI1007" s="77"/>
      <c r="FJ1007" s="77"/>
      <c r="FK1007" s="77"/>
      <c r="FL1007" s="77"/>
      <c r="FM1007" s="77"/>
      <c r="FN1007" s="77"/>
      <c r="FO1007" s="77"/>
      <c r="FP1007" s="77"/>
      <c r="FQ1007" s="77"/>
      <c r="FR1007" s="77"/>
      <c r="FS1007" s="77"/>
      <c r="FT1007" s="77"/>
      <c r="FU1007" s="77"/>
      <c r="FV1007" s="77"/>
      <c r="FW1007" s="77"/>
      <c r="FX1007" s="77"/>
      <c r="FY1007" s="77"/>
      <c r="FZ1007" s="77"/>
      <c r="GA1007" s="77"/>
      <c r="GB1007" s="77"/>
      <c r="GC1007" s="77"/>
      <c r="GD1007" s="77"/>
      <c r="GE1007" s="77"/>
      <c r="GF1007" s="77"/>
      <c r="GG1007" s="77"/>
      <c r="GH1007" s="77"/>
      <c r="GI1007" s="77"/>
      <c r="GJ1007" s="77"/>
      <c r="GK1007" s="77"/>
      <c r="GL1007" s="77"/>
      <c r="GM1007" s="77"/>
      <c r="GN1007" s="77"/>
      <c r="GO1007" s="77"/>
      <c r="GP1007" s="77"/>
      <c r="GQ1007" s="77"/>
      <c r="GR1007" s="77"/>
      <c r="GS1007" s="77"/>
      <c r="GT1007" s="77"/>
      <c r="GU1007" s="77"/>
      <c r="GV1007" s="77"/>
      <c r="GW1007" s="77"/>
      <c r="GX1007" s="77"/>
      <c r="GY1007" s="77"/>
      <c r="GZ1007" s="77"/>
      <c r="HA1007" s="77"/>
      <c r="HB1007" s="77"/>
      <c r="HC1007" s="77"/>
      <c r="HD1007" s="77"/>
      <c r="HE1007" s="77"/>
      <c r="HF1007" s="77"/>
      <c r="HG1007" s="77"/>
      <c r="HH1007" s="77"/>
      <c r="HI1007" s="77"/>
      <c r="HJ1007" s="77"/>
      <c r="HK1007" s="77"/>
      <c r="HL1007" s="77"/>
      <c r="HM1007" s="77"/>
      <c r="HN1007" s="77"/>
      <c r="HO1007" s="77"/>
      <c r="HP1007" s="77"/>
      <c r="HQ1007" s="77"/>
      <c r="HR1007" s="77"/>
      <c r="HS1007" s="77"/>
      <c r="HT1007" s="77"/>
      <c r="HU1007" s="77"/>
      <c r="HV1007" s="77"/>
      <c r="HW1007" s="77"/>
      <c r="HX1007" s="77"/>
      <c r="HY1007" s="77"/>
    </row>
    <row r="1008" spans="1:233" s="75" customFormat="1" x14ac:dyDescent="0.2">
      <c r="A1008" s="413" t="s">
        <v>1825</v>
      </c>
      <c r="B1008" s="413"/>
      <c r="C1008" s="413"/>
      <c r="D1008" s="413"/>
      <c r="E1008" s="413"/>
      <c r="F1008" s="413"/>
      <c r="G1008" s="413"/>
      <c r="H1008" s="413"/>
    </row>
    <row r="1009" spans="1:233" s="107" customFormat="1" ht="38.25" x14ac:dyDescent="0.2">
      <c r="A1009" s="105"/>
      <c r="B1009" s="368" t="s">
        <v>1826</v>
      </c>
      <c r="C1009" s="344">
        <v>27177</v>
      </c>
      <c r="D1009" s="14" t="s">
        <v>1827</v>
      </c>
      <c r="E1009" s="106">
        <v>22</v>
      </c>
      <c r="F1009" s="383">
        <v>41810</v>
      </c>
      <c r="G1009" s="14" t="s">
        <v>1828</v>
      </c>
      <c r="H1009" s="14">
        <v>18</v>
      </c>
    </row>
    <row r="1010" spans="1:233" s="107" customFormat="1" ht="38.25" x14ac:dyDescent="0.2">
      <c r="A1010" s="105"/>
      <c r="B1010" s="368" t="s">
        <v>1829</v>
      </c>
      <c r="C1010" s="281">
        <v>29732</v>
      </c>
      <c r="D1010" s="13" t="s">
        <v>1830</v>
      </c>
      <c r="E1010" s="368">
        <v>10</v>
      </c>
      <c r="F1010" s="281">
        <v>42266</v>
      </c>
      <c r="G1010" s="368" t="s">
        <v>3484</v>
      </c>
      <c r="H1010" s="73">
        <v>18</v>
      </c>
    </row>
    <row r="1011" spans="1:233" s="75" customFormat="1" x14ac:dyDescent="0.2">
      <c r="A1011" s="413" t="s">
        <v>1831</v>
      </c>
      <c r="B1011" s="413"/>
      <c r="C1011" s="413"/>
      <c r="D1011" s="413"/>
      <c r="E1011" s="413"/>
      <c r="F1011" s="413"/>
      <c r="G1011" s="413"/>
      <c r="H1011" s="413"/>
    </row>
    <row r="1012" spans="1:233" s="75" customFormat="1" ht="38.25" x14ac:dyDescent="0.2">
      <c r="A1012" s="73"/>
      <c r="B1012" s="368" t="s">
        <v>1832</v>
      </c>
      <c r="C1012" s="281">
        <v>24085</v>
      </c>
      <c r="D1012" s="13" t="s">
        <v>1833</v>
      </c>
      <c r="E1012" s="346">
        <v>30</v>
      </c>
      <c r="F1012" s="281">
        <v>41712</v>
      </c>
      <c r="G1012" s="14" t="s">
        <v>1834</v>
      </c>
      <c r="H1012" s="14">
        <v>18</v>
      </c>
    </row>
    <row r="1013" spans="1:233" s="75" customFormat="1" x14ac:dyDescent="0.2">
      <c r="A1013" s="413" t="s">
        <v>1835</v>
      </c>
      <c r="B1013" s="413"/>
      <c r="C1013" s="413"/>
      <c r="D1013" s="413"/>
      <c r="E1013" s="413"/>
      <c r="F1013" s="413"/>
      <c r="G1013" s="413"/>
      <c r="H1013" s="413"/>
    </row>
    <row r="1014" spans="1:233" s="75" customFormat="1" ht="25.5" x14ac:dyDescent="0.2">
      <c r="A1014" s="10"/>
      <c r="B1014" s="365" t="s">
        <v>1836</v>
      </c>
      <c r="C1014" s="6">
        <v>25261</v>
      </c>
      <c r="D1014" s="10" t="s">
        <v>273</v>
      </c>
      <c r="E1014" s="7">
        <v>5</v>
      </c>
      <c r="F1014" s="76">
        <v>41557</v>
      </c>
      <c r="G1014" s="10" t="s">
        <v>1837</v>
      </c>
      <c r="H1014" s="10">
        <v>18</v>
      </c>
    </row>
    <row r="1015" spans="1:233" s="75" customFormat="1" ht="38.25" x14ac:dyDescent="0.2">
      <c r="A1015" s="309"/>
      <c r="B1015" s="368" t="s">
        <v>3152</v>
      </c>
      <c r="C1015" s="281">
        <v>31524</v>
      </c>
      <c r="D1015" s="13" t="s">
        <v>3151</v>
      </c>
      <c r="E1015" s="346">
        <v>2</v>
      </c>
      <c r="F1015" s="281">
        <v>41911</v>
      </c>
      <c r="G1015" s="306" t="s">
        <v>3150</v>
      </c>
      <c r="H1015" s="305">
        <v>18</v>
      </c>
    </row>
    <row r="1016" spans="1:233" s="75" customFormat="1" x14ac:dyDescent="0.2">
      <c r="A1016" s="413" t="s">
        <v>1838</v>
      </c>
      <c r="B1016" s="413"/>
      <c r="C1016" s="413"/>
      <c r="D1016" s="413"/>
      <c r="E1016" s="413"/>
      <c r="F1016" s="413"/>
      <c r="G1016" s="413"/>
      <c r="H1016" s="413"/>
    </row>
    <row r="1017" spans="1:233" s="75" customFormat="1" ht="38.25" x14ac:dyDescent="0.2">
      <c r="A1017" s="10"/>
      <c r="B1017" s="365" t="s">
        <v>1839</v>
      </c>
      <c r="C1017" s="6">
        <v>23875</v>
      </c>
      <c r="D1017" s="10" t="s">
        <v>298</v>
      </c>
      <c r="E1017" s="7">
        <v>24</v>
      </c>
      <c r="F1017" s="76">
        <v>41541</v>
      </c>
      <c r="G1017" s="10" t="s">
        <v>1840</v>
      </c>
      <c r="H1017" s="10">
        <v>18</v>
      </c>
    </row>
    <row r="1018" spans="1:233" s="75" customFormat="1" x14ac:dyDescent="0.2">
      <c r="A1018" s="413" t="s">
        <v>1841</v>
      </c>
      <c r="B1018" s="413"/>
      <c r="C1018" s="413"/>
      <c r="D1018" s="413"/>
      <c r="E1018" s="413"/>
      <c r="F1018" s="413"/>
      <c r="G1018" s="413"/>
      <c r="H1018" s="413"/>
    </row>
    <row r="1019" spans="1:233" s="75" customFormat="1" ht="38.25" x14ac:dyDescent="0.2">
      <c r="A1019" s="10"/>
      <c r="B1019" s="368" t="s">
        <v>1842</v>
      </c>
      <c r="C1019" s="344">
        <v>30381</v>
      </c>
      <c r="D1019" s="14" t="s">
        <v>1830</v>
      </c>
      <c r="E1019" s="108">
        <v>8</v>
      </c>
      <c r="F1019" s="383">
        <v>41810</v>
      </c>
      <c r="G1019" s="14" t="s">
        <v>1843</v>
      </c>
      <c r="H1019" s="14">
        <v>18</v>
      </c>
    </row>
    <row r="1020" spans="1:233" s="75" customFormat="1" ht="38.25" x14ac:dyDescent="0.2">
      <c r="A1020" s="10"/>
      <c r="B1020" s="368" t="s">
        <v>1844</v>
      </c>
      <c r="C1020" s="344">
        <v>30833</v>
      </c>
      <c r="D1020" s="14" t="s">
        <v>1845</v>
      </c>
      <c r="E1020" s="108">
        <v>3</v>
      </c>
      <c r="F1020" s="90">
        <v>42196</v>
      </c>
      <c r="G1020" s="14" t="s">
        <v>3167</v>
      </c>
      <c r="H1020" s="73">
        <v>18</v>
      </c>
    </row>
    <row r="1021" spans="1:233" s="75" customFormat="1" x14ac:dyDescent="0.2">
      <c r="A1021" s="413" t="s">
        <v>98</v>
      </c>
      <c r="B1021" s="413"/>
      <c r="C1021" s="413"/>
      <c r="D1021" s="413"/>
      <c r="E1021" s="413"/>
      <c r="F1021" s="413"/>
      <c r="G1021" s="413"/>
      <c r="H1021" s="413"/>
    </row>
    <row r="1022" spans="1:233" s="75" customFormat="1" ht="38.25" x14ac:dyDescent="0.2">
      <c r="A1022" s="10"/>
      <c r="B1022" s="365" t="s">
        <v>1846</v>
      </c>
      <c r="C1022" s="6">
        <v>25575</v>
      </c>
      <c r="D1022" s="10" t="s">
        <v>1847</v>
      </c>
      <c r="E1022" s="7">
        <v>22</v>
      </c>
      <c r="F1022" s="76">
        <v>41946</v>
      </c>
      <c r="G1022" s="10" t="s">
        <v>1848</v>
      </c>
      <c r="H1022" s="10">
        <v>18</v>
      </c>
    </row>
    <row r="1023" spans="1:233" s="120" customFormat="1" x14ac:dyDescent="0.2">
      <c r="A1023" s="413" t="s">
        <v>129</v>
      </c>
      <c r="B1023" s="413"/>
      <c r="C1023" s="413"/>
      <c r="D1023" s="413"/>
      <c r="E1023" s="413"/>
      <c r="F1023" s="413"/>
      <c r="G1023" s="413"/>
      <c r="H1023" s="413"/>
      <c r="I1023" s="75"/>
      <c r="J1023" s="75"/>
      <c r="K1023" s="75"/>
      <c r="L1023" s="75"/>
      <c r="M1023" s="75"/>
      <c r="N1023" s="75"/>
      <c r="O1023" s="75"/>
      <c r="P1023" s="75"/>
      <c r="Q1023" s="75"/>
      <c r="R1023" s="75"/>
      <c r="S1023" s="75"/>
      <c r="T1023" s="75"/>
      <c r="U1023" s="75"/>
      <c r="V1023" s="75"/>
      <c r="W1023" s="75"/>
      <c r="X1023" s="75"/>
      <c r="Y1023" s="75"/>
      <c r="Z1023" s="75"/>
      <c r="AA1023" s="75"/>
      <c r="AB1023" s="75"/>
      <c r="AC1023" s="75"/>
      <c r="AD1023" s="75"/>
      <c r="AE1023" s="75"/>
      <c r="AF1023" s="75"/>
      <c r="AG1023" s="75"/>
      <c r="AH1023" s="75"/>
      <c r="AI1023" s="75"/>
      <c r="AJ1023" s="75"/>
      <c r="AK1023" s="75"/>
      <c r="AL1023" s="75"/>
      <c r="AM1023" s="75"/>
      <c r="AN1023" s="75"/>
      <c r="AO1023" s="75"/>
      <c r="AP1023" s="75"/>
      <c r="AQ1023" s="75"/>
      <c r="AR1023" s="75"/>
      <c r="AS1023" s="75"/>
      <c r="AT1023" s="75"/>
      <c r="AU1023" s="75"/>
      <c r="AV1023" s="75"/>
      <c r="AW1023" s="75"/>
      <c r="AX1023" s="75"/>
      <c r="AY1023" s="75"/>
      <c r="AZ1023" s="75"/>
      <c r="BA1023" s="75"/>
      <c r="BB1023" s="75"/>
      <c r="BC1023" s="75"/>
      <c r="BD1023" s="75"/>
      <c r="BE1023" s="75"/>
      <c r="BF1023" s="75"/>
      <c r="BG1023" s="75"/>
      <c r="BH1023" s="75"/>
      <c r="BI1023" s="75"/>
      <c r="BJ1023" s="75"/>
      <c r="BK1023" s="75"/>
      <c r="BL1023" s="75"/>
      <c r="BM1023" s="75"/>
      <c r="BN1023" s="75"/>
      <c r="BO1023" s="75"/>
      <c r="BP1023" s="75"/>
      <c r="BQ1023" s="75"/>
      <c r="BR1023" s="75"/>
      <c r="BS1023" s="75"/>
      <c r="BT1023" s="75"/>
      <c r="BU1023" s="75"/>
      <c r="BV1023" s="75"/>
      <c r="BW1023" s="75"/>
      <c r="BX1023" s="75"/>
      <c r="BY1023" s="75"/>
      <c r="BZ1023" s="75"/>
      <c r="CA1023" s="75"/>
      <c r="CB1023" s="75"/>
      <c r="CC1023" s="75"/>
      <c r="CD1023" s="75"/>
      <c r="CE1023" s="75"/>
      <c r="CF1023" s="75"/>
      <c r="CG1023" s="75"/>
      <c r="CH1023" s="75"/>
      <c r="CI1023" s="75"/>
      <c r="CJ1023" s="75"/>
      <c r="CK1023" s="75"/>
      <c r="CL1023" s="75"/>
      <c r="CM1023" s="75"/>
      <c r="CN1023" s="75"/>
      <c r="CO1023" s="75"/>
      <c r="CP1023" s="75"/>
      <c r="CQ1023" s="75"/>
      <c r="CR1023" s="75"/>
      <c r="CS1023" s="75"/>
      <c r="CT1023" s="75"/>
      <c r="CU1023" s="75"/>
      <c r="CV1023" s="75"/>
      <c r="CW1023" s="75"/>
      <c r="CX1023" s="75"/>
      <c r="CY1023" s="75"/>
      <c r="CZ1023" s="75"/>
      <c r="DA1023" s="75"/>
      <c r="DB1023" s="75"/>
      <c r="DC1023" s="75"/>
      <c r="DD1023" s="75"/>
      <c r="DE1023" s="75"/>
      <c r="DF1023" s="75"/>
      <c r="DG1023" s="75"/>
      <c r="DH1023" s="75"/>
      <c r="DI1023" s="75"/>
      <c r="DJ1023" s="75"/>
      <c r="DK1023" s="75"/>
      <c r="DL1023" s="75"/>
      <c r="DM1023" s="75"/>
      <c r="DN1023" s="75"/>
      <c r="DO1023" s="75"/>
      <c r="DP1023" s="75"/>
      <c r="DQ1023" s="75"/>
      <c r="DR1023" s="75"/>
      <c r="DS1023" s="75"/>
      <c r="DT1023" s="75"/>
      <c r="DU1023" s="75"/>
      <c r="DV1023" s="75"/>
      <c r="DW1023" s="75"/>
      <c r="DX1023" s="75"/>
      <c r="DY1023" s="75"/>
      <c r="DZ1023" s="75"/>
      <c r="EA1023" s="75"/>
      <c r="EB1023" s="75"/>
      <c r="EC1023" s="75"/>
      <c r="ED1023" s="75"/>
      <c r="EE1023" s="75"/>
      <c r="EF1023" s="75"/>
      <c r="EG1023" s="75"/>
      <c r="EH1023" s="75"/>
      <c r="EI1023" s="75"/>
      <c r="EJ1023" s="75"/>
      <c r="EK1023" s="75"/>
      <c r="EL1023" s="75"/>
      <c r="EM1023" s="75"/>
      <c r="EN1023" s="75"/>
      <c r="EO1023" s="75"/>
      <c r="EP1023" s="75"/>
      <c r="EQ1023" s="75"/>
      <c r="ER1023" s="75"/>
      <c r="ES1023" s="75"/>
      <c r="ET1023" s="75"/>
      <c r="EU1023" s="75"/>
      <c r="EV1023" s="75"/>
      <c r="EW1023" s="75"/>
      <c r="EX1023" s="75"/>
      <c r="EY1023" s="75"/>
      <c r="EZ1023" s="75"/>
      <c r="FA1023" s="75"/>
      <c r="FB1023" s="75"/>
      <c r="FC1023" s="75"/>
      <c r="FD1023" s="75"/>
      <c r="FE1023" s="75"/>
      <c r="FF1023" s="75"/>
      <c r="FG1023" s="75"/>
      <c r="FH1023" s="75"/>
      <c r="FI1023" s="75"/>
      <c r="FJ1023" s="75"/>
      <c r="FK1023" s="75"/>
      <c r="FL1023" s="75"/>
      <c r="FM1023" s="75"/>
      <c r="FN1023" s="75"/>
      <c r="FO1023" s="75"/>
      <c r="FP1023" s="75"/>
      <c r="FQ1023" s="75"/>
      <c r="FR1023" s="75"/>
      <c r="FS1023" s="75"/>
      <c r="FT1023" s="75"/>
      <c r="FU1023" s="75"/>
      <c r="FV1023" s="75"/>
      <c r="FW1023" s="75"/>
      <c r="FX1023" s="75"/>
      <c r="FY1023" s="75"/>
      <c r="FZ1023" s="75"/>
      <c r="GA1023" s="75"/>
      <c r="GB1023" s="75"/>
      <c r="GC1023" s="75"/>
      <c r="GD1023" s="75"/>
      <c r="GE1023" s="75"/>
      <c r="GF1023" s="75"/>
      <c r="GG1023" s="75"/>
      <c r="GH1023" s="75"/>
      <c r="GI1023" s="75"/>
      <c r="GJ1023" s="75"/>
      <c r="GK1023" s="75"/>
      <c r="GL1023" s="75"/>
      <c r="GM1023" s="75"/>
      <c r="GN1023" s="75"/>
      <c r="GO1023" s="75"/>
      <c r="GP1023" s="75"/>
      <c r="GQ1023" s="75"/>
      <c r="GR1023" s="75"/>
      <c r="GS1023" s="75"/>
      <c r="GT1023" s="75"/>
      <c r="GU1023" s="75"/>
      <c r="GV1023" s="75"/>
      <c r="GW1023" s="75"/>
      <c r="GX1023" s="75"/>
      <c r="GY1023" s="75"/>
      <c r="GZ1023" s="75"/>
      <c r="HA1023" s="75"/>
      <c r="HB1023" s="75"/>
      <c r="HC1023" s="75"/>
      <c r="HD1023" s="75"/>
      <c r="HE1023" s="75"/>
      <c r="HF1023" s="75"/>
      <c r="HG1023" s="75"/>
      <c r="HH1023" s="75"/>
      <c r="HI1023" s="75"/>
      <c r="HJ1023" s="75"/>
      <c r="HK1023" s="75"/>
      <c r="HL1023" s="75"/>
      <c r="HM1023" s="75"/>
      <c r="HN1023" s="75"/>
      <c r="HO1023" s="75"/>
      <c r="HP1023" s="75"/>
      <c r="HQ1023" s="75"/>
      <c r="HR1023" s="75"/>
      <c r="HS1023" s="75"/>
      <c r="HT1023" s="75"/>
      <c r="HU1023" s="75"/>
      <c r="HV1023" s="75"/>
      <c r="HW1023" s="75"/>
      <c r="HX1023" s="75"/>
      <c r="HY1023" s="75"/>
    </row>
    <row r="1024" spans="1:233" s="120" customFormat="1" ht="25.5" customHeight="1" x14ac:dyDescent="0.2">
      <c r="A1024" s="10"/>
      <c r="B1024" s="365" t="s">
        <v>1849</v>
      </c>
      <c r="C1024" s="6">
        <v>26489</v>
      </c>
      <c r="D1024" s="10" t="s">
        <v>1850</v>
      </c>
      <c r="E1024" s="350">
        <v>21</v>
      </c>
      <c r="F1024" s="6">
        <v>40486</v>
      </c>
      <c r="G1024" s="10" t="s">
        <v>1851</v>
      </c>
      <c r="H1024" s="10">
        <v>18</v>
      </c>
      <c r="I1024" s="75"/>
      <c r="J1024" s="75"/>
      <c r="K1024" s="75"/>
      <c r="L1024" s="75"/>
      <c r="M1024" s="75"/>
      <c r="N1024" s="75"/>
      <c r="O1024" s="75"/>
      <c r="P1024" s="75"/>
      <c r="Q1024" s="75"/>
      <c r="R1024" s="75"/>
      <c r="S1024" s="75"/>
      <c r="T1024" s="75"/>
      <c r="U1024" s="75"/>
      <c r="V1024" s="75"/>
      <c r="W1024" s="75"/>
      <c r="X1024" s="75"/>
      <c r="Y1024" s="75"/>
      <c r="Z1024" s="75"/>
      <c r="AA1024" s="75"/>
      <c r="AB1024" s="75"/>
      <c r="AC1024" s="75"/>
      <c r="AD1024" s="75"/>
      <c r="AE1024" s="75"/>
      <c r="AF1024" s="75"/>
      <c r="AG1024" s="75"/>
      <c r="AH1024" s="75"/>
      <c r="AI1024" s="75"/>
      <c r="AJ1024" s="75"/>
      <c r="AK1024" s="75"/>
      <c r="AL1024" s="75"/>
      <c r="AM1024" s="75"/>
      <c r="AN1024" s="75"/>
      <c r="AO1024" s="75"/>
      <c r="AP1024" s="75"/>
      <c r="AQ1024" s="75"/>
      <c r="AR1024" s="75"/>
      <c r="AS1024" s="75"/>
      <c r="AT1024" s="75"/>
      <c r="AU1024" s="75"/>
      <c r="AV1024" s="75"/>
      <c r="AW1024" s="75"/>
      <c r="AX1024" s="75"/>
      <c r="AY1024" s="75"/>
      <c r="AZ1024" s="75"/>
      <c r="BA1024" s="75"/>
      <c r="BB1024" s="75"/>
      <c r="BC1024" s="75"/>
      <c r="BD1024" s="75"/>
      <c r="BE1024" s="75"/>
      <c r="BF1024" s="75"/>
      <c r="BG1024" s="75"/>
      <c r="BH1024" s="75"/>
      <c r="BI1024" s="75"/>
      <c r="BJ1024" s="75"/>
      <c r="BK1024" s="75"/>
      <c r="BL1024" s="75"/>
      <c r="BM1024" s="75"/>
      <c r="BN1024" s="75"/>
      <c r="BO1024" s="75"/>
      <c r="BP1024" s="75"/>
      <c r="BQ1024" s="75"/>
      <c r="BR1024" s="75"/>
      <c r="BS1024" s="75"/>
      <c r="BT1024" s="75"/>
      <c r="BU1024" s="75"/>
      <c r="BV1024" s="75"/>
      <c r="BW1024" s="75"/>
      <c r="BX1024" s="75"/>
      <c r="BY1024" s="75"/>
      <c r="BZ1024" s="75"/>
      <c r="CA1024" s="75"/>
      <c r="CB1024" s="75"/>
      <c r="CC1024" s="75"/>
      <c r="CD1024" s="75"/>
      <c r="CE1024" s="75"/>
      <c r="CF1024" s="75"/>
      <c r="CG1024" s="75"/>
      <c r="CH1024" s="75"/>
      <c r="CI1024" s="75"/>
      <c r="CJ1024" s="75"/>
      <c r="CK1024" s="75"/>
      <c r="CL1024" s="75"/>
      <c r="CM1024" s="75"/>
      <c r="CN1024" s="75"/>
      <c r="CO1024" s="75"/>
      <c r="CP1024" s="75"/>
      <c r="CQ1024" s="75"/>
      <c r="CR1024" s="75"/>
      <c r="CS1024" s="75"/>
      <c r="CT1024" s="75"/>
      <c r="CU1024" s="75"/>
      <c r="CV1024" s="75"/>
      <c r="CW1024" s="75"/>
      <c r="CX1024" s="75"/>
      <c r="CY1024" s="75"/>
      <c r="CZ1024" s="75"/>
      <c r="DA1024" s="75"/>
      <c r="DB1024" s="75"/>
      <c r="DC1024" s="75"/>
      <c r="DD1024" s="75"/>
      <c r="DE1024" s="75"/>
      <c r="DF1024" s="75"/>
      <c r="DG1024" s="75"/>
      <c r="DH1024" s="75"/>
      <c r="DI1024" s="75"/>
      <c r="DJ1024" s="75"/>
      <c r="DK1024" s="75"/>
      <c r="DL1024" s="75"/>
      <c r="DM1024" s="75"/>
      <c r="DN1024" s="75"/>
      <c r="DO1024" s="75"/>
      <c r="DP1024" s="75"/>
      <c r="DQ1024" s="75"/>
      <c r="DR1024" s="75"/>
      <c r="DS1024" s="75"/>
      <c r="DT1024" s="75"/>
      <c r="DU1024" s="75"/>
      <c r="DV1024" s="75"/>
      <c r="DW1024" s="75"/>
      <c r="DX1024" s="75"/>
      <c r="DY1024" s="75"/>
      <c r="DZ1024" s="75"/>
      <c r="EA1024" s="75"/>
      <c r="EB1024" s="75"/>
      <c r="EC1024" s="75"/>
      <c r="ED1024" s="75"/>
      <c r="EE1024" s="75"/>
      <c r="EF1024" s="75"/>
      <c r="EG1024" s="75"/>
      <c r="EH1024" s="75"/>
      <c r="EI1024" s="75"/>
      <c r="EJ1024" s="75"/>
      <c r="EK1024" s="75"/>
      <c r="EL1024" s="75"/>
      <c r="EM1024" s="75"/>
      <c r="EN1024" s="75"/>
      <c r="EO1024" s="75"/>
      <c r="EP1024" s="75"/>
      <c r="EQ1024" s="75"/>
      <c r="ER1024" s="75"/>
      <c r="ES1024" s="75"/>
      <c r="ET1024" s="75"/>
      <c r="EU1024" s="75"/>
      <c r="EV1024" s="75"/>
      <c r="EW1024" s="75"/>
      <c r="EX1024" s="75"/>
      <c r="EY1024" s="75"/>
      <c r="EZ1024" s="75"/>
      <c r="FA1024" s="75"/>
      <c r="FB1024" s="75"/>
      <c r="FC1024" s="75"/>
      <c r="FD1024" s="75"/>
      <c r="FE1024" s="75"/>
      <c r="FF1024" s="75"/>
      <c r="FG1024" s="75"/>
      <c r="FH1024" s="75"/>
      <c r="FI1024" s="75"/>
      <c r="FJ1024" s="75"/>
      <c r="FK1024" s="75"/>
      <c r="FL1024" s="75"/>
      <c r="FM1024" s="75"/>
      <c r="FN1024" s="75"/>
      <c r="FO1024" s="75"/>
      <c r="FP1024" s="75"/>
      <c r="FQ1024" s="75"/>
      <c r="FR1024" s="75"/>
      <c r="FS1024" s="75"/>
      <c r="FT1024" s="75"/>
      <c r="FU1024" s="75"/>
      <c r="FV1024" s="75"/>
      <c r="FW1024" s="75"/>
      <c r="FX1024" s="75"/>
      <c r="FY1024" s="75"/>
      <c r="FZ1024" s="75"/>
      <c r="GA1024" s="75"/>
      <c r="GB1024" s="75"/>
      <c r="GC1024" s="75"/>
      <c r="GD1024" s="75"/>
      <c r="GE1024" s="75"/>
      <c r="GF1024" s="75"/>
      <c r="GG1024" s="75"/>
      <c r="GH1024" s="75"/>
      <c r="GI1024" s="75"/>
      <c r="GJ1024" s="75"/>
      <c r="GK1024" s="75"/>
      <c r="GL1024" s="75"/>
      <c r="GM1024" s="75"/>
      <c r="GN1024" s="75"/>
      <c r="GO1024" s="75"/>
      <c r="GP1024" s="75"/>
      <c r="GQ1024" s="75"/>
      <c r="GR1024" s="75"/>
      <c r="GS1024" s="75"/>
      <c r="GT1024" s="75"/>
      <c r="GU1024" s="75"/>
      <c r="GV1024" s="75"/>
      <c r="GW1024" s="75"/>
      <c r="GX1024" s="75"/>
      <c r="GY1024" s="75"/>
      <c r="GZ1024" s="75"/>
      <c r="HA1024" s="75"/>
      <c r="HB1024" s="75"/>
      <c r="HC1024" s="75"/>
      <c r="HD1024" s="75"/>
      <c r="HE1024" s="75"/>
      <c r="HF1024" s="75"/>
      <c r="HG1024" s="75"/>
      <c r="HH1024" s="75"/>
      <c r="HI1024" s="75"/>
      <c r="HJ1024" s="75"/>
      <c r="HK1024" s="75"/>
      <c r="HL1024" s="75"/>
      <c r="HM1024" s="75"/>
      <c r="HN1024" s="75"/>
      <c r="HO1024" s="75"/>
      <c r="HP1024" s="75"/>
      <c r="HQ1024" s="75"/>
      <c r="HR1024" s="75"/>
      <c r="HS1024" s="75"/>
      <c r="HT1024" s="75"/>
      <c r="HU1024" s="75"/>
      <c r="HV1024" s="75"/>
      <c r="HW1024" s="75"/>
      <c r="HX1024" s="75"/>
      <c r="HY1024" s="75"/>
    </row>
    <row r="1025" spans="1:233" s="120" customFormat="1" ht="14.25" customHeight="1" x14ac:dyDescent="0.2">
      <c r="A1025" s="413" t="s">
        <v>1852</v>
      </c>
      <c r="B1025" s="413"/>
      <c r="C1025" s="413"/>
      <c r="D1025" s="413"/>
      <c r="E1025" s="413"/>
      <c r="F1025" s="413"/>
      <c r="G1025" s="413"/>
      <c r="H1025" s="413"/>
      <c r="I1025" s="75"/>
      <c r="J1025" s="75"/>
      <c r="K1025" s="75"/>
      <c r="L1025" s="75"/>
      <c r="M1025" s="75"/>
      <c r="N1025" s="75"/>
      <c r="O1025" s="75"/>
      <c r="P1025" s="75"/>
      <c r="Q1025" s="75"/>
      <c r="R1025" s="75"/>
      <c r="S1025" s="75"/>
      <c r="T1025" s="75"/>
      <c r="U1025" s="75"/>
      <c r="V1025" s="75"/>
      <c r="W1025" s="75"/>
      <c r="X1025" s="75"/>
      <c r="Y1025" s="75"/>
      <c r="Z1025" s="75"/>
      <c r="AA1025" s="75"/>
      <c r="AB1025" s="75"/>
      <c r="AC1025" s="75"/>
      <c r="AD1025" s="75"/>
      <c r="AE1025" s="75"/>
      <c r="AF1025" s="75"/>
      <c r="AG1025" s="75"/>
      <c r="AH1025" s="75"/>
      <c r="AI1025" s="75"/>
      <c r="AJ1025" s="75"/>
      <c r="AK1025" s="75"/>
      <c r="AL1025" s="75"/>
      <c r="AM1025" s="75"/>
      <c r="AN1025" s="75"/>
      <c r="AO1025" s="75"/>
      <c r="AP1025" s="75"/>
      <c r="AQ1025" s="75"/>
      <c r="AR1025" s="75"/>
      <c r="AS1025" s="75"/>
      <c r="AT1025" s="75"/>
      <c r="AU1025" s="75"/>
      <c r="AV1025" s="75"/>
      <c r="AW1025" s="75"/>
      <c r="AX1025" s="75"/>
      <c r="AY1025" s="75"/>
      <c r="AZ1025" s="75"/>
      <c r="BA1025" s="75"/>
      <c r="BB1025" s="75"/>
      <c r="BC1025" s="75"/>
      <c r="BD1025" s="75"/>
      <c r="BE1025" s="75"/>
      <c r="BF1025" s="75"/>
      <c r="BG1025" s="75"/>
      <c r="BH1025" s="75"/>
      <c r="BI1025" s="75"/>
      <c r="BJ1025" s="75"/>
      <c r="BK1025" s="75"/>
      <c r="BL1025" s="75"/>
      <c r="BM1025" s="75"/>
      <c r="BN1025" s="75"/>
      <c r="BO1025" s="75"/>
      <c r="BP1025" s="75"/>
      <c r="BQ1025" s="75"/>
      <c r="BR1025" s="75"/>
      <c r="BS1025" s="75"/>
      <c r="BT1025" s="75"/>
      <c r="BU1025" s="75"/>
      <c r="BV1025" s="75"/>
      <c r="BW1025" s="75"/>
      <c r="BX1025" s="75"/>
      <c r="BY1025" s="75"/>
      <c r="BZ1025" s="75"/>
      <c r="CA1025" s="75"/>
      <c r="CB1025" s="75"/>
      <c r="CC1025" s="75"/>
      <c r="CD1025" s="75"/>
      <c r="CE1025" s="75"/>
      <c r="CF1025" s="75"/>
      <c r="CG1025" s="75"/>
      <c r="CH1025" s="75"/>
      <c r="CI1025" s="75"/>
      <c r="CJ1025" s="75"/>
      <c r="CK1025" s="75"/>
      <c r="CL1025" s="75"/>
      <c r="CM1025" s="75"/>
      <c r="CN1025" s="75"/>
      <c r="CO1025" s="75"/>
      <c r="CP1025" s="75"/>
      <c r="CQ1025" s="75"/>
      <c r="CR1025" s="75"/>
      <c r="CS1025" s="75"/>
      <c r="CT1025" s="75"/>
      <c r="CU1025" s="75"/>
      <c r="CV1025" s="75"/>
      <c r="CW1025" s="75"/>
      <c r="CX1025" s="75"/>
      <c r="CY1025" s="75"/>
      <c r="CZ1025" s="75"/>
      <c r="DA1025" s="75"/>
      <c r="DB1025" s="75"/>
      <c r="DC1025" s="75"/>
      <c r="DD1025" s="75"/>
      <c r="DE1025" s="75"/>
      <c r="DF1025" s="75"/>
      <c r="DG1025" s="75"/>
      <c r="DH1025" s="75"/>
      <c r="DI1025" s="75"/>
      <c r="DJ1025" s="75"/>
      <c r="DK1025" s="75"/>
      <c r="DL1025" s="75"/>
      <c r="DM1025" s="75"/>
      <c r="DN1025" s="75"/>
      <c r="DO1025" s="75"/>
      <c r="DP1025" s="75"/>
      <c r="DQ1025" s="75"/>
      <c r="DR1025" s="75"/>
      <c r="DS1025" s="75"/>
      <c r="DT1025" s="75"/>
      <c r="DU1025" s="75"/>
      <c r="DV1025" s="75"/>
      <c r="DW1025" s="75"/>
      <c r="DX1025" s="75"/>
      <c r="DY1025" s="75"/>
      <c r="DZ1025" s="75"/>
      <c r="EA1025" s="75"/>
      <c r="EB1025" s="75"/>
      <c r="EC1025" s="75"/>
      <c r="ED1025" s="75"/>
      <c r="EE1025" s="75"/>
      <c r="EF1025" s="75"/>
      <c r="EG1025" s="75"/>
      <c r="EH1025" s="75"/>
      <c r="EI1025" s="75"/>
      <c r="EJ1025" s="75"/>
      <c r="EK1025" s="75"/>
      <c r="EL1025" s="75"/>
      <c r="EM1025" s="75"/>
      <c r="EN1025" s="75"/>
      <c r="EO1025" s="75"/>
      <c r="EP1025" s="75"/>
      <c r="EQ1025" s="75"/>
      <c r="ER1025" s="75"/>
      <c r="ES1025" s="75"/>
      <c r="ET1025" s="75"/>
      <c r="EU1025" s="75"/>
      <c r="EV1025" s="75"/>
      <c r="EW1025" s="75"/>
      <c r="EX1025" s="75"/>
      <c r="EY1025" s="75"/>
      <c r="EZ1025" s="75"/>
      <c r="FA1025" s="75"/>
      <c r="FB1025" s="75"/>
      <c r="FC1025" s="75"/>
      <c r="FD1025" s="75"/>
      <c r="FE1025" s="75"/>
      <c r="FF1025" s="75"/>
      <c r="FG1025" s="75"/>
      <c r="FH1025" s="75"/>
      <c r="FI1025" s="75"/>
      <c r="FJ1025" s="75"/>
      <c r="FK1025" s="75"/>
      <c r="FL1025" s="75"/>
      <c r="FM1025" s="75"/>
      <c r="FN1025" s="75"/>
      <c r="FO1025" s="75"/>
      <c r="FP1025" s="75"/>
      <c r="FQ1025" s="75"/>
      <c r="FR1025" s="75"/>
      <c r="FS1025" s="75"/>
      <c r="FT1025" s="75"/>
      <c r="FU1025" s="75"/>
      <c r="FV1025" s="75"/>
      <c r="FW1025" s="75"/>
      <c r="FX1025" s="75"/>
      <c r="FY1025" s="75"/>
      <c r="FZ1025" s="75"/>
      <c r="GA1025" s="75"/>
      <c r="GB1025" s="75"/>
      <c r="GC1025" s="75"/>
      <c r="GD1025" s="75"/>
      <c r="GE1025" s="75"/>
      <c r="GF1025" s="75"/>
      <c r="GG1025" s="75"/>
      <c r="GH1025" s="75"/>
      <c r="GI1025" s="75"/>
      <c r="GJ1025" s="75"/>
      <c r="GK1025" s="75"/>
      <c r="GL1025" s="75"/>
      <c r="GM1025" s="75"/>
      <c r="GN1025" s="75"/>
      <c r="GO1025" s="75"/>
      <c r="GP1025" s="75"/>
      <c r="GQ1025" s="75"/>
      <c r="GR1025" s="75"/>
      <c r="GS1025" s="75"/>
      <c r="GT1025" s="75"/>
      <c r="GU1025" s="75"/>
      <c r="GV1025" s="75"/>
      <c r="GW1025" s="75"/>
      <c r="GX1025" s="75"/>
      <c r="GY1025" s="75"/>
      <c r="GZ1025" s="75"/>
      <c r="HA1025" s="75"/>
      <c r="HB1025" s="75"/>
      <c r="HC1025" s="75"/>
      <c r="HD1025" s="75"/>
      <c r="HE1025" s="75"/>
      <c r="HF1025" s="75"/>
      <c r="HG1025" s="75"/>
      <c r="HH1025" s="75"/>
      <c r="HI1025" s="75"/>
      <c r="HJ1025" s="75"/>
      <c r="HK1025" s="75"/>
      <c r="HL1025" s="75"/>
      <c r="HM1025" s="75"/>
      <c r="HN1025" s="75"/>
      <c r="HO1025" s="75"/>
      <c r="HP1025" s="75"/>
      <c r="HQ1025" s="75"/>
      <c r="HR1025" s="75"/>
      <c r="HS1025" s="75"/>
      <c r="HT1025" s="75"/>
      <c r="HU1025" s="75"/>
      <c r="HV1025" s="75"/>
      <c r="HW1025" s="75"/>
      <c r="HX1025" s="75"/>
      <c r="HY1025" s="75"/>
    </row>
    <row r="1026" spans="1:233" s="120" customFormat="1" ht="38.25" x14ac:dyDescent="0.2">
      <c r="A1026" s="109"/>
      <c r="B1026" s="365" t="s">
        <v>1853</v>
      </c>
      <c r="C1026" s="6">
        <v>22140</v>
      </c>
      <c r="D1026" s="11" t="s">
        <v>1854</v>
      </c>
      <c r="E1026" s="7">
        <v>36</v>
      </c>
      <c r="F1026" s="76">
        <v>41318</v>
      </c>
      <c r="G1026" s="207" t="s">
        <v>2819</v>
      </c>
      <c r="H1026" s="10">
        <v>18</v>
      </c>
      <c r="I1026" s="75"/>
      <c r="J1026" s="75"/>
      <c r="K1026" s="75"/>
      <c r="L1026" s="75"/>
      <c r="M1026" s="75"/>
      <c r="N1026" s="75"/>
      <c r="O1026" s="75"/>
      <c r="P1026" s="75"/>
      <c r="Q1026" s="75"/>
      <c r="R1026" s="75"/>
      <c r="S1026" s="75"/>
      <c r="T1026" s="75"/>
      <c r="U1026" s="75"/>
      <c r="V1026" s="75"/>
      <c r="W1026" s="75"/>
      <c r="X1026" s="75"/>
      <c r="Y1026" s="75"/>
      <c r="Z1026" s="75"/>
      <c r="AA1026" s="75"/>
      <c r="AB1026" s="75"/>
      <c r="AC1026" s="75"/>
      <c r="AD1026" s="75"/>
      <c r="AE1026" s="75"/>
      <c r="AF1026" s="75"/>
      <c r="AG1026" s="75"/>
      <c r="AH1026" s="75"/>
      <c r="AI1026" s="75"/>
      <c r="AJ1026" s="75"/>
      <c r="AK1026" s="75"/>
      <c r="AL1026" s="75"/>
      <c r="AM1026" s="75"/>
      <c r="AN1026" s="75"/>
      <c r="AO1026" s="75"/>
      <c r="AP1026" s="75"/>
      <c r="AQ1026" s="75"/>
      <c r="AR1026" s="75"/>
      <c r="AS1026" s="75"/>
      <c r="AT1026" s="75"/>
      <c r="AU1026" s="75"/>
      <c r="AV1026" s="75"/>
      <c r="AW1026" s="75"/>
      <c r="AX1026" s="75"/>
      <c r="AY1026" s="75"/>
      <c r="AZ1026" s="75"/>
      <c r="BA1026" s="75"/>
      <c r="BB1026" s="75"/>
      <c r="BC1026" s="75"/>
      <c r="BD1026" s="75"/>
      <c r="BE1026" s="75"/>
      <c r="BF1026" s="75"/>
      <c r="BG1026" s="75"/>
      <c r="BH1026" s="75"/>
      <c r="BI1026" s="75"/>
      <c r="BJ1026" s="75"/>
      <c r="BK1026" s="75"/>
      <c r="BL1026" s="75"/>
      <c r="BM1026" s="75"/>
      <c r="BN1026" s="75"/>
      <c r="BO1026" s="75"/>
      <c r="BP1026" s="75"/>
      <c r="BQ1026" s="75"/>
      <c r="BR1026" s="75"/>
      <c r="BS1026" s="75"/>
      <c r="BT1026" s="75"/>
      <c r="BU1026" s="75"/>
      <c r="BV1026" s="75"/>
      <c r="BW1026" s="75"/>
      <c r="BX1026" s="75"/>
      <c r="BY1026" s="75"/>
      <c r="BZ1026" s="75"/>
      <c r="CA1026" s="75"/>
      <c r="CB1026" s="75"/>
      <c r="CC1026" s="75"/>
      <c r="CD1026" s="75"/>
      <c r="CE1026" s="75"/>
      <c r="CF1026" s="75"/>
      <c r="CG1026" s="75"/>
      <c r="CH1026" s="75"/>
      <c r="CI1026" s="75"/>
      <c r="CJ1026" s="75"/>
      <c r="CK1026" s="75"/>
      <c r="CL1026" s="75"/>
      <c r="CM1026" s="75"/>
      <c r="CN1026" s="75"/>
      <c r="CO1026" s="75"/>
      <c r="CP1026" s="75"/>
      <c r="CQ1026" s="75"/>
      <c r="CR1026" s="75"/>
      <c r="CS1026" s="75"/>
      <c r="CT1026" s="75"/>
      <c r="CU1026" s="75"/>
      <c r="CV1026" s="75"/>
      <c r="CW1026" s="75"/>
      <c r="CX1026" s="75"/>
      <c r="CY1026" s="75"/>
      <c r="CZ1026" s="75"/>
      <c r="DA1026" s="75"/>
      <c r="DB1026" s="75"/>
      <c r="DC1026" s="75"/>
      <c r="DD1026" s="75"/>
      <c r="DE1026" s="75"/>
      <c r="DF1026" s="75"/>
      <c r="DG1026" s="75"/>
      <c r="DH1026" s="75"/>
      <c r="DI1026" s="75"/>
      <c r="DJ1026" s="75"/>
      <c r="DK1026" s="75"/>
      <c r="DL1026" s="75"/>
      <c r="DM1026" s="75"/>
      <c r="DN1026" s="75"/>
      <c r="DO1026" s="75"/>
      <c r="DP1026" s="75"/>
      <c r="DQ1026" s="75"/>
      <c r="DR1026" s="75"/>
      <c r="DS1026" s="75"/>
      <c r="DT1026" s="75"/>
      <c r="DU1026" s="75"/>
      <c r="DV1026" s="75"/>
      <c r="DW1026" s="75"/>
      <c r="DX1026" s="75"/>
      <c r="DY1026" s="75"/>
      <c r="DZ1026" s="75"/>
      <c r="EA1026" s="75"/>
      <c r="EB1026" s="75"/>
      <c r="EC1026" s="75"/>
      <c r="ED1026" s="75"/>
      <c r="EE1026" s="75"/>
      <c r="EF1026" s="75"/>
      <c r="EG1026" s="75"/>
      <c r="EH1026" s="75"/>
      <c r="EI1026" s="75"/>
      <c r="EJ1026" s="75"/>
      <c r="EK1026" s="75"/>
      <c r="EL1026" s="75"/>
      <c r="EM1026" s="75"/>
      <c r="EN1026" s="75"/>
      <c r="EO1026" s="75"/>
      <c r="EP1026" s="75"/>
      <c r="EQ1026" s="75"/>
      <c r="ER1026" s="75"/>
      <c r="ES1026" s="75"/>
      <c r="ET1026" s="75"/>
      <c r="EU1026" s="75"/>
      <c r="EV1026" s="75"/>
      <c r="EW1026" s="75"/>
      <c r="EX1026" s="75"/>
      <c r="EY1026" s="75"/>
      <c r="EZ1026" s="75"/>
      <c r="FA1026" s="75"/>
      <c r="FB1026" s="75"/>
      <c r="FC1026" s="75"/>
      <c r="FD1026" s="75"/>
      <c r="FE1026" s="75"/>
      <c r="FF1026" s="75"/>
      <c r="FG1026" s="75"/>
      <c r="FH1026" s="75"/>
      <c r="FI1026" s="75"/>
      <c r="FJ1026" s="75"/>
      <c r="FK1026" s="75"/>
      <c r="FL1026" s="75"/>
      <c r="FM1026" s="75"/>
      <c r="FN1026" s="75"/>
      <c r="FO1026" s="75"/>
      <c r="FP1026" s="75"/>
      <c r="FQ1026" s="75"/>
      <c r="FR1026" s="75"/>
      <c r="FS1026" s="75"/>
      <c r="FT1026" s="75"/>
      <c r="FU1026" s="75"/>
      <c r="FV1026" s="75"/>
      <c r="FW1026" s="75"/>
      <c r="FX1026" s="75"/>
      <c r="FY1026" s="75"/>
      <c r="FZ1026" s="75"/>
      <c r="GA1026" s="75"/>
      <c r="GB1026" s="75"/>
      <c r="GC1026" s="75"/>
      <c r="GD1026" s="75"/>
      <c r="GE1026" s="75"/>
      <c r="GF1026" s="75"/>
      <c r="GG1026" s="75"/>
      <c r="GH1026" s="75"/>
      <c r="GI1026" s="75"/>
      <c r="GJ1026" s="75"/>
      <c r="GK1026" s="75"/>
      <c r="GL1026" s="75"/>
      <c r="GM1026" s="75"/>
      <c r="GN1026" s="75"/>
      <c r="GO1026" s="75"/>
      <c r="GP1026" s="75"/>
      <c r="GQ1026" s="75"/>
      <c r="GR1026" s="75"/>
      <c r="GS1026" s="75"/>
      <c r="GT1026" s="75"/>
      <c r="GU1026" s="75"/>
      <c r="GV1026" s="75"/>
      <c r="GW1026" s="75"/>
      <c r="GX1026" s="75"/>
      <c r="GY1026" s="75"/>
      <c r="GZ1026" s="75"/>
      <c r="HA1026" s="75"/>
      <c r="HB1026" s="75"/>
      <c r="HC1026" s="75"/>
      <c r="HD1026" s="75"/>
      <c r="HE1026" s="75"/>
      <c r="HF1026" s="75"/>
      <c r="HG1026" s="75"/>
      <c r="HH1026" s="75"/>
      <c r="HI1026" s="75"/>
      <c r="HJ1026" s="75"/>
      <c r="HK1026" s="75"/>
      <c r="HL1026" s="75"/>
      <c r="HM1026" s="75"/>
      <c r="HN1026" s="75"/>
      <c r="HO1026" s="75"/>
      <c r="HP1026" s="75"/>
      <c r="HQ1026" s="75"/>
      <c r="HR1026" s="75"/>
      <c r="HS1026" s="75"/>
      <c r="HT1026" s="75"/>
      <c r="HU1026" s="75"/>
      <c r="HV1026" s="75"/>
      <c r="HW1026" s="75"/>
      <c r="HX1026" s="75"/>
      <c r="HY1026" s="75"/>
    </row>
    <row r="1027" spans="1:233" s="120" customFormat="1" ht="38.25" x14ac:dyDescent="0.2">
      <c r="A1027" s="109"/>
      <c r="B1027" s="365" t="s">
        <v>1855</v>
      </c>
      <c r="C1027" s="6">
        <v>24878</v>
      </c>
      <c r="D1027" s="10" t="s">
        <v>1856</v>
      </c>
      <c r="E1027" s="7">
        <v>28</v>
      </c>
      <c r="F1027" s="76">
        <v>41318</v>
      </c>
      <c r="G1027" s="207" t="s">
        <v>2819</v>
      </c>
      <c r="H1027" s="10">
        <v>18</v>
      </c>
      <c r="I1027" s="75"/>
      <c r="J1027" s="75"/>
      <c r="K1027" s="75"/>
      <c r="L1027" s="75"/>
      <c r="M1027" s="75"/>
      <c r="N1027" s="75"/>
      <c r="O1027" s="75"/>
      <c r="P1027" s="75"/>
      <c r="Q1027" s="75"/>
      <c r="R1027" s="75"/>
      <c r="S1027" s="75"/>
      <c r="T1027" s="75"/>
      <c r="U1027" s="75"/>
      <c r="V1027" s="75"/>
      <c r="W1027" s="75"/>
      <c r="X1027" s="75"/>
      <c r="Y1027" s="75"/>
      <c r="Z1027" s="75"/>
      <c r="AA1027" s="75"/>
      <c r="AB1027" s="75"/>
      <c r="AC1027" s="75"/>
      <c r="AD1027" s="75"/>
      <c r="AE1027" s="75"/>
      <c r="AF1027" s="75"/>
      <c r="AG1027" s="75"/>
      <c r="AH1027" s="75"/>
      <c r="AI1027" s="75"/>
      <c r="AJ1027" s="75"/>
      <c r="AK1027" s="75"/>
      <c r="AL1027" s="75"/>
      <c r="AM1027" s="75"/>
      <c r="AN1027" s="75"/>
      <c r="AO1027" s="75"/>
      <c r="AP1027" s="75"/>
      <c r="AQ1027" s="75"/>
      <c r="AR1027" s="75"/>
      <c r="AS1027" s="75"/>
      <c r="AT1027" s="75"/>
      <c r="AU1027" s="75"/>
      <c r="AV1027" s="75"/>
      <c r="AW1027" s="75"/>
      <c r="AX1027" s="75"/>
      <c r="AY1027" s="75"/>
      <c r="AZ1027" s="75"/>
      <c r="BA1027" s="75"/>
      <c r="BB1027" s="75"/>
      <c r="BC1027" s="75"/>
      <c r="BD1027" s="75"/>
      <c r="BE1027" s="75"/>
      <c r="BF1027" s="75"/>
      <c r="BG1027" s="75"/>
      <c r="BH1027" s="75"/>
      <c r="BI1027" s="75"/>
      <c r="BJ1027" s="75"/>
      <c r="BK1027" s="75"/>
      <c r="BL1027" s="75"/>
      <c r="BM1027" s="75"/>
      <c r="BN1027" s="75"/>
      <c r="BO1027" s="75"/>
      <c r="BP1027" s="75"/>
      <c r="BQ1027" s="75"/>
      <c r="BR1027" s="75"/>
      <c r="BS1027" s="75"/>
      <c r="BT1027" s="75"/>
      <c r="BU1027" s="75"/>
      <c r="BV1027" s="75"/>
      <c r="BW1027" s="75"/>
      <c r="BX1027" s="75"/>
      <c r="BY1027" s="75"/>
      <c r="BZ1027" s="75"/>
      <c r="CA1027" s="75"/>
      <c r="CB1027" s="75"/>
      <c r="CC1027" s="75"/>
      <c r="CD1027" s="75"/>
      <c r="CE1027" s="75"/>
      <c r="CF1027" s="75"/>
      <c r="CG1027" s="75"/>
      <c r="CH1027" s="75"/>
      <c r="CI1027" s="75"/>
      <c r="CJ1027" s="75"/>
      <c r="CK1027" s="75"/>
      <c r="CL1027" s="75"/>
      <c r="CM1027" s="75"/>
      <c r="CN1027" s="75"/>
      <c r="CO1027" s="75"/>
      <c r="CP1027" s="75"/>
      <c r="CQ1027" s="75"/>
      <c r="CR1027" s="75"/>
      <c r="CS1027" s="75"/>
      <c r="CT1027" s="75"/>
      <c r="CU1027" s="75"/>
      <c r="CV1027" s="75"/>
      <c r="CW1027" s="75"/>
      <c r="CX1027" s="75"/>
      <c r="CY1027" s="75"/>
      <c r="CZ1027" s="75"/>
      <c r="DA1027" s="75"/>
      <c r="DB1027" s="75"/>
      <c r="DC1027" s="75"/>
      <c r="DD1027" s="75"/>
      <c r="DE1027" s="75"/>
      <c r="DF1027" s="75"/>
      <c r="DG1027" s="75"/>
      <c r="DH1027" s="75"/>
      <c r="DI1027" s="75"/>
      <c r="DJ1027" s="75"/>
      <c r="DK1027" s="75"/>
      <c r="DL1027" s="75"/>
      <c r="DM1027" s="75"/>
      <c r="DN1027" s="75"/>
      <c r="DO1027" s="75"/>
      <c r="DP1027" s="75"/>
      <c r="DQ1027" s="75"/>
      <c r="DR1027" s="75"/>
      <c r="DS1027" s="75"/>
      <c r="DT1027" s="75"/>
      <c r="DU1027" s="75"/>
      <c r="DV1027" s="75"/>
      <c r="DW1027" s="75"/>
      <c r="DX1027" s="75"/>
      <c r="DY1027" s="75"/>
      <c r="DZ1027" s="75"/>
      <c r="EA1027" s="75"/>
      <c r="EB1027" s="75"/>
      <c r="EC1027" s="75"/>
      <c r="ED1027" s="75"/>
      <c r="EE1027" s="75"/>
      <c r="EF1027" s="75"/>
      <c r="EG1027" s="75"/>
      <c r="EH1027" s="75"/>
      <c r="EI1027" s="75"/>
      <c r="EJ1027" s="75"/>
      <c r="EK1027" s="75"/>
      <c r="EL1027" s="75"/>
      <c r="EM1027" s="75"/>
      <c r="EN1027" s="75"/>
      <c r="EO1027" s="75"/>
      <c r="EP1027" s="75"/>
      <c r="EQ1027" s="75"/>
      <c r="ER1027" s="75"/>
      <c r="ES1027" s="75"/>
      <c r="ET1027" s="75"/>
      <c r="EU1027" s="75"/>
      <c r="EV1027" s="75"/>
      <c r="EW1027" s="75"/>
      <c r="EX1027" s="75"/>
      <c r="EY1027" s="75"/>
      <c r="EZ1027" s="75"/>
      <c r="FA1027" s="75"/>
      <c r="FB1027" s="75"/>
      <c r="FC1027" s="75"/>
      <c r="FD1027" s="75"/>
      <c r="FE1027" s="75"/>
      <c r="FF1027" s="75"/>
      <c r="FG1027" s="75"/>
      <c r="FH1027" s="75"/>
      <c r="FI1027" s="75"/>
      <c r="FJ1027" s="75"/>
      <c r="FK1027" s="75"/>
      <c r="FL1027" s="75"/>
      <c r="FM1027" s="75"/>
      <c r="FN1027" s="75"/>
      <c r="FO1027" s="75"/>
      <c r="FP1027" s="75"/>
      <c r="FQ1027" s="75"/>
      <c r="FR1027" s="75"/>
      <c r="FS1027" s="75"/>
      <c r="FT1027" s="75"/>
      <c r="FU1027" s="75"/>
      <c r="FV1027" s="75"/>
      <c r="FW1027" s="75"/>
      <c r="FX1027" s="75"/>
      <c r="FY1027" s="75"/>
      <c r="FZ1027" s="75"/>
      <c r="GA1027" s="75"/>
      <c r="GB1027" s="75"/>
      <c r="GC1027" s="75"/>
      <c r="GD1027" s="75"/>
      <c r="GE1027" s="75"/>
      <c r="GF1027" s="75"/>
      <c r="GG1027" s="75"/>
      <c r="GH1027" s="75"/>
      <c r="GI1027" s="75"/>
      <c r="GJ1027" s="75"/>
      <c r="GK1027" s="75"/>
      <c r="GL1027" s="75"/>
      <c r="GM1027" s="75"/>
      <c r="GN1027" s="75"/>
      <c r="GO1027" s="75"/>
      <c r="GP1027" s="75"/>
      <c r="GQ1027" s="75"/>
      <c r="GR1027" s="75"/>
      <c r="GS1027" s="75"/>
      <c r="GT1027" s="75"/>
      <c r="GU1027" s="75"/>
      <c r="GV1027" s="75"/>
      <c r="GW1027" s="75"/>
      <c r="GX1027" s="75"/>
      <c r="GY1027" s="75"/>
      <c r="GZ1027" s="75"/>
      <c r="HA1027" s="75"/>
      <c r="HB1027" s="75"/>
      <c r="HC1027" s="75"/>
      <c r="HD1027" s="75"/>
      <c r="HE1027" s="75"/>
      <c r="HF1027" s="75"/>
      <c r="HG1027" s="75"/>
      <c r="HH1027" s="75"/>
      <c r="HI1027" s="75"/>
      <c r="HJ1027" s="75"/>
      <c r="HK1027" s="75"/>
      <c r="HL1027" s="75"/>
      <c r="HM1027" s="75"/>
      <c r="HN1027" s="75"/>
      <c r="HO1027" s="75"/>
      <c r="HP1027" s="75"/>
      <c r="HQ1027" s="75"/>
      <c r="HR1027" s="75"/>
      <c r="HS1027" s="75"/>
      <c r="HT1027" s="75"/>
      <c r="HU1027" s="75"/>
      <c r="HV1027" s="75"/>
      <c r="HW1027" s="75"/>
      <c r="HX1027" s="75"/>
      <c r="HY1027" s="75"/>
    </row>
    <row r="1028" spans="1:233" s="120" customFormat="1" ht="25.5" x14ac:dyDescent="0.2">
      <c r="A1028" s="109"/>
      <c r="B1028" s="377" t="s">
        <v>1857</v>
      </c>
      <c r="C1028" s="274">
        <v>31408</v>
      </c>
      <c r="D1028" s="73" t="s">
        <v>1858</v>
      </c>
      <c r="E1028" s="29">
        <v>10</v>
      </c>
      <c r="F1028" s="274">
        <v>41318</v>
      </c>
      <c r="G1028" s="14" t="s">
        <v>1859</v>
      </c>
      <c r="H1028" s="73">
        <v>18</v>
      </c>
      <c r="I1028" s="75"/>
      <c r="J1028" s="75"/>
      <c r="K1028" s="75"/>
      <c r="L1028" s="75"/>
      <c r="M1028" s="75"/>
      <c r="N1028" s="75"/>
      <c r="O1028" s="75"/>
      <c r="P1028" s="75"/>
      <c r="Q1028" s="75"/>
      <c r="R1028" s="75"/>
      <c r="S1028" s="75"/>
      <c r="T1028" s="75"/>
      <c r="U1028" s="75"/>
      <c r="V1028" s="75"/>
      <c r="W1028" s="75"/>
      <c r="X1028" s="75"/>
      <c r="Y1028" s="75"/>
      <c r="Z1028" s="75"/>
      <c r="AA1028" s="75"/>
      <c r="AB1028" s="75"/>
      <c r="AC1028" s="75"/>
      <c r="AD1028" s="75"/>
      <c r="AE1028" s="75"/>
      <c r="AF1028" s="75"/>
      <c r="AG1028" s="75"/>
      <c r="AH1028" s="75"/>
      <c r="AI1028" s="75"/>
      <c r="AJ1028" s="75"/>
      <c r="AK1028" s="75"/>
      <c r="AL1028" s="75"/>
      <c r="AM1028" s="75"/>
      <c r="AN1028" s="75"/>
      <c r="AO1028" s="75"/>
      <c r="AP1028" s="75"/>
      <c r="AQ1028" s="75"/>
      <c r="AR1028" s="75"/>
      <c r="AS1028" s="75"/>
      <c r="AT1028" s="75"/>
      <c r="AU1028" s="75"/>
      <c r="AV1028" s="75"/>
      <c r="AW1028" s="75"/>
      <c r="AX1028" s="75"/>
      <c r="AY1028" s="75"/>
      <c r="AZ1028" s="75"/>
      <c r="BA1028" s="75"/>
      <c r="BB1028" s="75"/>
      <c r="BC1028" s="75"/>
      <c r="BD1028" s="75"/>
      <c r="BE1028" s="75"/>
      <c r="BF1028" s="75"/>
      <c r="BG1028" s="75"/>
      <c r="BH1028" s="75"/>
      <c r="BI1028" s="75"/>
      <c r="BJ1028" s="75"/>
      <c r="BK1028" s="75"/>
      <c r="BL1028" s="75"/>
      <c r="BM1028" s="75"/>
      <c r="BN1028" s="75"/>
      <c r="BO1028" s="75"/>
      <c r="BP1028" s="75"/>
      <c r="BQ1028" s="75"/>
      <c r="BR1028" s="75"/>
      <c r="BS1028" s="75"/>
      <c r="BT1028" s="75"/>
      <c r="BU1028" s="75"/>
      <c r="BV1028" s="75"/>
      <c r="BW1028" s="75"/>
      <c r="BX1028" s="75"/>
      <c r="BY1028" s="75"/>
      <c r="BZ1028" s="75"/>
      <c r="CA1028" s="75"/>
      <c r="CB1028" s="75"/>
      <c r="CC1028" s="75"/>
      <c r="CD1028" s="75"/>
      <c r="CE1028" s="75"/>
      <c r="CF1028" s="75"/>
      <c r="CG1028" s="75"/>
      <c r="CH1028" s="75"/>
      <c r="CI1028" s="75"/>
      <c r="CJ1028" s="75"/>
      <c r="CK1028" s="75"/>
      <c r="CL1028" s="75"/>
      <c r="CM1028" s="75"/>
      <c r="CN1028" s="75"/>
      <c r="CO1028" s="75"/>
      <c r="CP1028" s="75"/>
      <c r="CQ1028" s="75"/>
      <c r="CR1028" s="75"/>
      <c r="CS1028" s="75"/>
      <c r="CT1028" s="75"/>
      <c r="CU1028" s="75"/>
      <c r="CV1028" s="75"/>
      <c r="CW1028" s="75"/>
      <c r="CX1028" s="75"/>
      <c r="CY1028" s="75"/>
      <c r="CZ1028" s="75"/>
      <c r="DA1028" s="75"/>
      <c r="DB1028" s="75"/>
      <c r="DC1028" s="75"/>
      <c r="DD1028" s="75"/>
      <c r="DE1028" s="75"/>
      <c r="DF1028" s="75"/>
      <c r="DG1028" s="75"/>
      <c r="DH1028" s="75"/>
      <c r="DI1028" s="75"/>
      <c r="DJ1028" s="75"/>
      <c r="DK1028" s="75"/>
      <c r="DL1028" s="75"/>
      <c r="DM1028" s="75"/>
      <c r="DN1028" s="75"/>
      <c r="DO1028" s="75"/>
      <c r="DP1028" s="75"/>
      <c r="DQ1028" s="75"/>
      <c r="DR1028" s="75"/>
      <c r="DS1028" s="75"/>
      <c r="DT1028" s="75"/>
      <c r="DU1028" s="75"/>
      <c r="DV1028" s="75"/>
      <c r="DW1028" s="75"/>
      <c r="DX1028" s="75"/>
      <c r="DY1028" s="75"/>
      <c r="DZ1028" s="75"/>
      <c r="EA1028" s="75"/>
      <c r="EB1028" s="75"/>
      <c r="EC1028" s="75"/>
      <c r="ED1028" s="75"/>
      <c r="EE1028" s="75"/>
      <c r="EF1028" s="75"/>
      <c r="EG1028" s="75"/>
      <c r="EH1028" s="75"/>
      <c r="EI1028" s="75"/>
      <c r="EJ1028" s="75"/>
      <c r="EK1028" s="75"/>
      <c r="EL1028" s="75"/>
      <c r="EM1028" s="75"/>
      <c r="EN1028" s="75"/>
      <c r="EO1028" s="75"/>
      <c r="EP1028" s="75"/>
      <c r="EQ1028" s="75"/>
      <c r="ER1028" s="75"/>
      <c r="ES1028" s="75"/>
      <c r="ET1028" s="75"/>
      <c r="EU1028" s="75"/>
      <c r="EV1028" s="75"/>
      <c r="EW1028" s="75"/>
      <c r="EX1028" s="75"/>
      <c r="EY1028" s="75"/>
      <c r="EZ1028" s="75"/>
      <c r="FA1028" s="75"/>
      <c r="FB1028" s="75"/>
      <c r="FC1028" s="75"/>
      <c r="FD1028" s="75"/>
      <c r="FE1028" s="75"/>
      <c r="FF1028" s="75"/>
      <c r="FG1028" s="75"/>
      <c r="FH1028" s="75"/>
      <c r="FI1028" s="75"/>
      <c r="FJ1028" s="75"/>
      <c r="FK1028" s="75"/>
      <c r="FL1028" s="75"/>
      <c r="FM1028" s="75"/>
      <c r="FN1028" s="75"/>
      <c r="FO1028" s="75"/>
      <c r="FP1028" s="75"/>
      <c r="FQ1028" s="75"/>
      <c r="FR1028" s="75"/>
      <c r="FS1028" s="75"/>
      <c r="FT1028" s="75"/>
      <c r="FU1028" s="75"/>
      <c r="FV1028" s="75"/>
      <c r="FW1028" s="75"/>
      <c r="FX1028" s="75"/>
      <c r="FY1028" s="75"/>
      <c r="FZ1028" s="75"/>
      <c r="GA1028" s="75"/>
      <c r="GB1028" s="75"/>
      <c r="GC1028" s="75"/>
      <c r="GD1028" s="75"/>
      <c r="GE1028" s="75"/>
      <c r="GF1028" s="75"/>
      <c r="GG1028" s="75"/>
      <c r="GH1028" s="75"/>
      <c r="GI1028" s="75"/>
      <c r="GJ1028" s="75"/>
      <c r="GK1028" s="75"/>
      <c r="GL1028" s="75"/>
      <c r="GM1028" s="75"/>
      <c r="GN1028" s="75"/>
      <c r="GO1028" s="75"/>
      <c r="GP1028" s="75"/>
      <c r="GQ1028" s="75"/>
      <c r="GR1028" s="75"/>
      <c r="GS1028" s="75"/>
      <c r="GT1028" s="75"/>
      <c r="GU1028" s="75"/>
      <c r="GV1028" s="75"/>
      <c r="GW1028" s="75"/>
      <c r="GX1028" s="75"/>
      <c r="GY1028" s="75"/>
      <c r="GZ1028" s="75"/>
      <c r="HA1028" s="75"/>
      <c r="HB1028" s="75"/>
      <c r="HC1028" s="75"/>
      <c r="HD1028" s="75"/>
      <c r="HE1028" s="75"/>
      <c r="HF1028" s="75"/>
      <c r="HG1028" s="75"/>
      <c r="HH1028" s="75"/>
      <c r="HI1028" s="75"/>
      <c r="HJ1028" s="75"/>
      <c r="HK1028" s="75"/>
      <c r="HL1028" s="75"/>
      <c r="HM1028" s="75"/>
      <c r="HN1028" s="75"/>
      <c r="HO1028" s="75"/>
      <c r="HP1028" s="75"/>
      <c r="HQ1028" s="75"/>
      <c r="HR1028" s="75"/>
      <c r="HS1028" s="75"/>
      <c r="HT1028" s="75"/>
      <c r="HU1028" s="75"/>
      <c r="HV1028" s="75"/>
      <c r="HW1028" s="75"/>
      <c r="HX1028" s="75"/>
      <c r="HY1028" s="75"/>
    </row>
    <row r="1029" spans="1:233" s="75" customFormat="1" ht="13.7" customHeight="1" x14ac:dyDescent="0.2">
      <c r="A1029" s="459" t="s">
        <v>1860</v>
      </c>
      <c r="B1029" s="459"/>
      <c r="C1029" s="459"/>
      <c r="D1029" s="459"/>
      <c r="E1029" s="459"/>
      <c r="F1029" s="459"/>
      <c r="G1029" s="459"/>
      <c r="H1029" s="459"/>
    </row>
    <row r="1030" spans="1:233" s="75" customFormat="1" ht="36.75" customHeight="1" x14ac:dyDescent="0.2">
      <c r="A1030" s="56"/>
      <c r="B1030" s="365" t="s">
        <v>1861</v>
      </c>
      <c r="C1030" s="6">
        <v>33395</v>
      </c>
      <c r="D1030" s="10" t="s">
        <v>1862</v>
      </c>
      <c r="E1030" s="350">
        <v>4</v>
      </c>
      <c r="F1030" s="6">
        <v>42216</v>
      </c>
      <c r="G1030" s="10" t="s">
        <v>1863</v>
      </c>
      <c r="H1030" s="11">
        <v>18</v>
      </c>
    </row>
    <row r="1031" spans="1:233" s="12" customFormat="1" ht="38.25" x14ac:dyDescent="0.25">
      <c r="A1031" s="56"/>
      <c r="B1031" s="367" t="s">
        <v>1864</v>
      </c>
      <c r="C1031" s="90">
        <v>28530</v>
      </c>
      <c r="D1031" s="56" t="s">
        <v>1488</v>
      </c>
      <c r="E1031" s="359">
        <v>14</v>
      </c>
      <c r="F1031" s="90">
        <v>41320</v>
      </c>
      <c r="G1031" s="56" t="s">
        <v>1865</v>
      </c>
      <c r="H1031" s="56">
        <v>18</v>
      </c>
    </row>
    <row r="1032" spans="1:233" s="80" customFormat="1" x14ac:dyDescent="0.2">
      <c r="A1032" s="473" t="s">
        <v>1866</v>
      </c>
      <c r="B1032" s="473"/>
      <c r="C1032" s="473"/>
      <c r="D1032" s="473"/>
      <c r="E1032" s="473"/>
      <c r="F1032" s="473"/>
      <c r="G1032" s="473"/>
      <c r="H1032" s="473"/>
      <c r="I1032" s="75"/>
      <c r="J1032" s="75"/>
      <c r="K1032" s="75"/>
      <c r="L1032" s="75"/>
      <c r="M1032" s="75"/>
      <c r="N1032" s="75"/>
      <c r="O1032" s="75"/>
      <c r="P1032" s="75"/>
      <c r="Q1032" s="75"/>
      <c r="R1032" s="75"/>
      <c r="S1032" s="75"/>
      <c r="T1032" s="75"/>
      <c r="U1032" s="75"/>
      <c r="V1032" s="75"/>
      <c r="W1032" s="75"/>
      <c r="X1032" s="75"/>
      <c r="Y1032" s="75"/>
      <c r="Z1032" s="75"/>
      <c r="AA1032" s="75"/>
      <c r="AB1032" s="75"/>
      <c r="AC1032" s="75"/>
      <c r="AD1032" s="75"/>
      <c r="AE1032" s="75"/>
      <c r="AF1032" s="75"/>
      <c r="AG1032" s="75"/>
      <c r="AH1032" s="75"/>
      <c r="AI1032" s="75"/>
      <c r="AJ1032" s="75"/>
      <c r="AK1032" s="75"/>
      <c r="AL1032" s="75"/>
      <c r="AM1032" s="75"/>
      <c r="AN1032" s="75"/>
      <c r="AO1032" s="75"/>
      <c r="AP1032" s="75"/>
      <c r="AQ1032" s="75"/>
      <c r="AR1032" s="75"/>
      <c r="AS1032" s="75"/>
      <c r="AT1032" s="75"/>
      <c r="AU1032" s="75"/>
      <c r="AV1032" s="75"/>
      <c r="AW1032" s="75"/>
      <c r="AX1032" s="75"/>
      <c r="AY1032" s="75"/>
      <c r="AZ1032" s="75"/>
      <c r="BA1032" s="75"/>
      <c r="BB1032" s="75"/>
      <c r="BC1032" s="75"/>
      <c r="BD1032" s="75"/>
      <c r="BE1032" s="75"/>
      <c r="BF1032" s="75"/>
      <c r="BG1032" s="75"/>
      <c r="BH1032" s="75"/>
      <c r="BI1032" s="75"/>
      <c r="BJ1032" s="75"/>
      <c r="BK1032" s="75"/>
      <c r="BL1032" s="75"/>
      <c r="BM1032" s="75"/>
      <c r="BN1032" s="75"/>
      <c r="BO1032" s="75"/>
      <c r="BP1032" s="75"/>
      <c r="BQ1032" s="75"/>
      <c r="BR1032" s="75"/>
      <c r="BS1032" s="75"/>
      <c r="BT1032" s="75"/>
      <c r="BU1032" s="75"/>
      <c r="BV1032" s="75"/>
      <c r="BW1032" s="75"/>
      <c r="BX1032" s="75"/>
      <c r="BY1032" s="75"/>
      <c r="BZ1032" s="75"/>
      <c r="CA1032" s="75"/>
      <c r="CB1032" s="75"/>
      <c r="CC1032" s="75"/>
      <c r="CD1032" s="75"/>
      <c r="CE1032" s="75"/>
      <c r="CF1032" s="75"/>
      <c r="CG1032" s="75"/>
      <c r="CH1032" s="75"/>
      <c r="CI1032" s="75"/>
      <c r="CJ1032" s="75"/>
      <c r="CK1032" s="75"/>
      <c r="CL1032" s="75"/>
      <c r="CM1032" s="75"/>
      <c r="CN1032" s="75"/>
      <c r="CO1032" s="75"/>
      <c r="CP1032" s="75"/>
      <c r="CQ1032" s="75"/>
      <c r="CR1032" s="75"/>
      <c r="CS1032" s="75"/>
      <c r="CT1032" s="75"/>
      <c r="CU1032" s="75"/>
      <c r="CV1032" s="75"/>
      <c r="CW1032" s="75"/>
      <c r="CX1032" s="75"/>
      <c r="CY1032" s="75"/>
      <c r="CZ1032" s="75"/>
      <c r="DA1032" s="75"/>
      <c r="DB1032" s="75"/>
      <c r="DC1032" s="75"/>
      <c r="DD1032" s="75"/>
      <c r="DE1032" s="75"/>
      <c r="DF1032" s="75"/>
      <c r="DG1032" s="75"/>
      <c r="DH1032" s="75"/>
      <c r="DI1032" s="75"/>
      <c r="DJ1032" s="75"/>
      <c r="DK1032" s="75"/>
      <c r="DL1032" s="75"/>
      <c r="DM1032" s="75"/>
      <c r="DN1032" s="75"/>
      <c r="DO1032" s="75"/>
      <c r="DP1032" s="75"/>
      <c r="DQ1032" s="75"/>
      <c r="DR1032" s="75"/>
      <c r="DS1032" s="75"/>
      <c r="DT1032" s="75"/>
      <c r="DU1032" s="75"/>
      <c r="DV1032" s="75"/>
      <c r="DW1032" s="75"/>
      <c r="DX1032" s="75"/>
      <c r="DY1032" s="75"/>
      <c r="DZ1032" s="75"/>
      <c r="EA1032" s="75"/>
      <c r="EB1032" s="75"/>
      <c r="EC1032" s="75"/>
      <c r="ED1032" s="75"/>
      <c r="EE1032" s="75"/>
      <c r="EF1032" s="75"/>
      <c r="EG1032" s="75"/>
      <c r="EH1032" s="75"/>
      <c r="EI1032" s="75"/>
      <c r="EJ1032" s="75"/>
      <c r="EK1032" s="75"/>
      <c r="EL1032" s="75"/>
      <c r="EM1032" s="75"/>
      <c r="EN1032" s="75"/>
      <c r="EO1032" s="75"/>
      <c r="EP1032" s="75"/>
      <c r="EQ1032" s="75"/>
      <c r="ER1032" s="75"/>
      <c r="ES1032" s="75"/>
      <c r="ET1032" s="75"/>
      <c r="EU1032" s="75"/>
      <c r="EV1032" s="75"/>
      <c r="EW1032" s="75"/>
      <c r="EX1032" s="75"/>
      <c r="EY1032" s="75"/>
      <c r="EZ1032" s="75"/>
      <c r="FA1032" s="75"/>
      <c r="FB1032" s="75"/>
      <c r="FC1032" s="75"/>
      <c r="FD1032" s="75"/>
      <c r="FE1032" s="75"/>
      <c r="FF1032" s="75"/>
      <c r="FG1032" s="75"/>
      <c r="FH1032" s="75"/>
      <c r="FI1032" s="75"/>
      <c r="FJ1032" s="75"/>
      <c r="FK1032" s="75"/>
      <c r="FL1032" s="75"/>
      <c r="FM1032" s="75"/>
      <c r="FN1032" s="75"/>
      <c r="FO1032" s="75"/>
      <c r="FP1032" s="75"/>
      <c r="FQ1032" s="75"/>
      <c r="FR1032" s="75"/>
      <c r="FS1032" s="75"/>
      <c r="FT1032" s="75"/>
      <c r="FU1032" s="75"/>
      <c r="FV1032" s="75"/>
      <c r="FW1032" s="75"/>
      <c r="FX1032" s="75"/>
      <c r="FY1032" s="75"/>
      <c r="FZ1032" s="75"/>
      <c r="GA1032" s="75"/>
      <c r="GB1032" s="75"/>
      <c r="GC1032" s="75"/>
      <c r="GD1032" s="75"/>
      <c r="GE1032" s="75"/>
      <c r="GF1032" s="75"/>
      <c r="GG1032" s="75"/>
      <c r="GH1032" s="75"/>
      <c r="GI1032" s="75"/>
      <c r="GJ1032" s="75"/>
      <c r="GK1032" s="75"/>
      <c r="GL1032" s="75"/>
      <c r="GM1032" s="75"/>
      <c r="GN1032" s="75"/>
      <c r="GO1032" s="75"/>
      <c r="GP1032" s="75"/>
      <c r="GQ1032" s="75"/>
      <c r="GR1032" s="75"/>
      <c r="GS1032" s="75"/>
      <c r="GT1032" s="75"/>
      <c r="GU1032" s="75"/>
      <c r="GV1032" s="75"/>
      <c r="GW1032" s="75"/>
      <c r="GX1032" s="75"/>
      <c r="GY1032" s="75"/>
      <c r="GZ1032" s="75"/>
      <c r="HA1032" s="75"/>
      <c r="HB1032" s="75"/>
      <c r="HC1032" s="75"/>
      <c r="HD1032" s="75"/>
      <c r="HE1032" s="75"/>
      <c r="HF1032" s="75"/>
      <c r="HG1032" s="75"/>
      <c r="HH1032" s="75"/>
      <c r="HI1032" s="75"/>
      <c r="HJ1032" s="75"/>
      <c r="HK1032" s="75"/>
      <c r="HL1032" s="75"/>
      <c r="HM1032" s="75"/>
      <c r="HN1032" s="75"/>
      <c r="HO1032" s="75"/>
      <c r="HP1032" s="75"/>
      <c r="HQ1032" s="75"/>
      <c r="HR1032" s="75"/>
      <c r="HS1032" s="75"/>
      <c r="HT1032" s="75"/>
      <c r="HU1032" s="75"/>
      <c r="HV1032" s="75"/>
      <c r="HW1032" s="75"/>
      <c r="HX1032" s="75"/>
      <c r="HY1032" s="75"/>
    </row>
    <row r="1033" spans="1:233" s="75" customFormat="1" ht="38.25" x14ac:dyDescent="0.2">
      <c r="A1033" s="105"/>
      <c r="B1033" s="368" t="s">
        <v>1867</v>
      </c>
      <c r="C1033" s="281">
        <v>28613</v>
      </c>
      <c r="D1033" s="13" t="s">
        <v>1868</v>
      </c>
      <c r="E1033" s="13">
        <v>12</v>
      </c>
      <c r="F1033" s="281">
        <v>41930</v>
      </c>
      <c r="G1033" s="306" t="s">
        <v>3164</v>
      </c>
      <c r="H1033" s="14">
        <v>18</v>
      </c>
    </row>
    <row r="1034" spans="1:233" s="80" customFormat="1" ht="25.5" x14ac:dyDescent="0.2">
      <c r="A1034" s="14"/>
      <c r="B1034" s="369" t="s">
        <v>1869</v>
      </c>
      <c r="C1034" s="285">
        <v>20244</v>
      </c>
      <c r="D1034" s="375" t="s">
        <v>1870</v>
      </c>
      <c r="E1034" s="24">
        <v>39</v>
      </c>
      <c r="F1034" s="285">
        <v>41383</v>
      </c>
      <c r="G1034" s="369" t="s">
        <v>3483</v>
      </c>
      <c r="H1034" s="31">
        <v>18</v>
      </c>
      <c r="I1034" s="75"/>
      <c r="J1034" s="75"/>
      <c r="K1034" s="75"/>
      <c r="L1034" s="75"/>
      <c r="M1034" s="75"/>
      <c r="N1034" s="75"/>
      <c r="O1034" s="75"/>
      <c r="P1034" s="75"/>
      <c r="Q1034" s="75"/>
      <c r="R1034" s="75"/>
      <c r="S1034" s="75"/>
      <c r="T1034" s="75"/>
      <c r="U1034" s="75"/>
      <c r="V1034" s="75"/>
      <c r="W1034" s="75"/>
      <c r="X1034" s="75"/>
      <c r="Y1034" s="75"/>
      <c r="Z1034" s="75"/>
      <c r="AA1034" s="75"/>
      <c r="AB1034" s="75"/>
      <c r="AC1034" s="75"/>
      <c r="AD1034" s="75"/>
      <c r="AE1034" s="75"/>
      <c r="AF1034" s="75"/>
      <c r="AG1034" s="75"/>
      <c r="AH1034" s="75"/>
      <c r="AI1034" s="75"/>
      <c r="AJ1034" s="75"/>
      <c r="AK1034" s="75"/>
      <c r="AL1034" s="75"/>
      <c r="AM1034" s="75"/>
      <c r="AN1034" s="75"/>
      <c r="AO1034" s="75"/>
      <c r="AP1034" s="75"/>
      <c r="AQ1034" s="75"/>
      <c r="AR1034" s="75"/>
      <c r="AS1034" s="75"/>
      <c r="AT1034" s="75"/>
      <c r="AU1034" s="75"/>
      <c r="AV1034" s="75"/>
      <c r="AW1034" s="75"/>
      <c r="AX1034" s="75"/>
      <c r="AY1034" s="75"/>
      <c r="AZ1034" s="75"/>
      <c r="BA1034" s="75"/>
      <c r="BB1034" s="75"/>
      <c r="BC1034" s="75"/>
      <c r="BD1034" s="75"/>
      <c r="BE1034" s="75"/>
      <c r="BF1034" s="75"/>
      <c r="BG1034" s="75"/>
      <c r="BH1034" s="75"/>
      <c r="BI1034" s="75"/>
      <c r="BJ1034" s="75"/>
      <c r="BK1034" s="75"/>
      <c r="BL1034" s="75"/>
      <c r="BM1034" s="75"/>
      <c r="BN1034" s="75"/>
      <c r="BO1034" s="75"/>
      <c r="BP1034" s="75"/>
      <c r="BQ1034" s="75"/>
      <c r="BR1034" s="75"/>
      <c r="BS1034" s="75"/>
      <c r="BT1034" s="75"/>
      <c r="BU1034" s="75"/>
      <c r="BV1034" s="75"/>
      <c r="BW1034" s="75"/>
      <c r="BX1034" s="75"/>
      <c r="BY1034" s="75"/>
      <c r="BZ1034" s="75"/>
      <c r="CA1034" s="75"/>
      <c r="CB1034" s="75"/>
      <c r="CC1034" s="75"/>
      <c r="CD1034" s="75"/>
      <c r="CE1034" s="75"/>
      <c r="CF1034" s="75"/>
      <c r="CG1034" s="75"/>
      <c r="CH1034" s="75"/>
      <c r="CI1034" s="75"/>
      <c r="CJ1034" s="75"/>
      <c r="CK1034" s="75"/>
      <c r="CL1034" s="75"/>
      <c r="CM1034" s="75"/>
      <c r="CN1034" s="75"/>
      <c r="CO1034" s="75"/>
      <c r="CP1034" s="75"/>
      <c r="CQ1034" s="75"/>
      <c r="CR1034" s="75"/>
      <c r="CS1034" s="75"/>
      <c r="CT1034" s="75"/>
      <c r="CU1034" s="75"/>
      <c r="CV1034" s="75"/>
      <c r="CW1034" s="75"/>
      <c r="CX1034" s="75"/>
      <c r="CY1034" s="75"/>
      <c r="CZ1034" s="75"/>
      <c r="DA1034" s="75"/>
      <c r="DB1034" s="75"/>
      <c r="DC1034" s="75"/>
      <c r="DD1034" s="75"/>
      <c r="DE1034" s="75"/>
      <c r="DF1034" s="75"/>
      <c r="DG1034" s="75"/>
      <c r="DH1034" s="75"/>
      <c r="DI1034" s="75"/>
      <c r="DJ1034" s="75"/>
      <c r="DK1034" s="75"/>
      <c r="DL1034" s="75"/>
      <c r="DM1034" s="75"/>
      <c r="DN1034" s="75"/>
      <c r="DO1034" s="75"/>
      <c r="DP1034" s="75"/>
      <c r="DQ1034" s="75"/>
      <c r="DR1034" s="75"/>
      <c r="DS1034" s="75"/>
      <c r="DT1034" s="75"/>
      <c r="DU1034" s="75"/>
      <c r="DV1034" s="75"/>
      <c r="DW1034" s="75"/>
      <c r="DX1034" s="75"/>
      <c r="DY1034" s="75"/>
      <c r="DZ1034" s="75"/>
      <c r="EA1034" s="75"/>
      <c r="EB1034" s="75"/>
      <c r="EC1034" s="75"/>
      <c r="ED1034" s="75"/>
      <c r="EE1034" s="75"/>
      <c r="EF1034" s="75"/>
      <c r="EG1034" s="75"/>
      <c r="EH1034" s="75"/>
      <c r="EI1034" s="75"/>
      <c r="EJ1034" s="75"/>
      <c r="EK1034" s="75"/>
      <c r="EL1034" s="75"/>
      <c r="EM1034" s="75"/>
      <c r="EN1034" s="75"/>
      <c r="EO1034" s="75"/>
      <c r="EP1034" s="75"/>
      <c r="EQ1034" s="75"/>
      <c r="ER1034" s="75"/>
      <c r="ES1034" s="75"/>
      <c r="ET1034" s="75"/>
      <c r="EU1034" s="75"/>
      <c r="EV1034" s="75"/>
      <c r="EW1034" s="75"/>
      <c r="EX1034" s="75"/>
      <c r="EY1034" s="75"/>
      <c r="EZ1034" s="75"/>
      <c r="FA1034" s="75"/>
      <c r="FB1034" s="75"/>
      <c r="FC1034" s="75"/>
      <c r="FD1034" s="75"/>
      <c r="FE1034" s="75"/>
      <c r="FF1034" s="75"/>
      <c r="FG1034" s="75"/>
      <c r="FH1034" s="75"/>
      <c r="FI1034" s="75"/>
      <c r="FJ1034" s="75"/>
      <c r="FK1034" s="75"/>
      <c r="FL1034" s="75"/>
      <c r="FM1034" s="75"/>
      <c r="FN1034" s="75"/>
      <c r="FO1034" s="75"/>
      <c r="FP1034" s="75"/>
      <c r="FQ1034" s="75"/>
      <c r="FR1034" s="75"/>
      <c r="FS1034" s="75"/>
      <c r="FT1034" s="75"/>
      <c r="FU1034" s="75"/>
      <c r="FV1034" s="75"/>
      <c r="FW1034" s="75"/>
      <c r="FX1034" s="75"/>
      <c r="FY1034" s="75"/>
      <c r="FZ1034" s="75"/>
      <c r="GA1034" s="75"/>
      <c r="GB1034" s="75"/>
      <c r="GC1034" s="75"/>
      <c r="GD1034" s="75"/>
      <c r="GE1034" s="75"/>
      <c r="GF1034" s="75"/>
      <c r="GG1034" s="75"/>
      <c r="GH1034" s="75"/>
      <c r="GI1034" s="75"/>
      <c r="GJ1034" s="75"/>
      <c r="GK1034" s="75"/>
      <c r="GL1034" s="75"/>
      <c r="GM1034" s="75"/>
      <c r="GN1034" s="75"/>
      <c r="GO1034" s="75"/>
      <c r="GP1034" s="75"/>
      <c r="GQ1034" s="75"/>
      <c r="GR1034" s="75"/>
      <c r="GS1034" s="75"/>
      <c r="GT1034" s="75"/>
      <c r="GU1034" s="75"/>
      <c r="GV1034" s="75"/>
      <c r="GW1034" s="75"/>
      <c r="GX1034" s="75"/>
      <c r="GY1034" s="75"/>
      <c r="GZ1034" s="75"/>
      <c r="HA1034" s="75"/>
      <c r="HB1034" s="75"/>
      <c r="HC1034" s="75"/>
      <c r="HD1034" s="75"/>
      <c r="HE1034" s="75"/>
      <c r="HF1034" s="75"/>
      <c r="HG1034" s="75"/>
      <c r="HH1034" s="75"/>
      <c r="HI1034" s="75"/>
      <c r="HJ1034" s="75"/>
      <c r="HK1034" s="75"/>
      <c r="HL1034" s="75"/>
      <c r="HM1034" s="75"/>
      <c r="HN1034" s="75"/>
      <c r="HO1034" s="75"/>
      <c r="HP1034" s="75"/>
      <c r="HQ1034" s="75"/>
      <c r="HR1034" s="75"/>
      <c r="HS1034" s="75"/>
      <c r="HT1034" s="75"/>
      <c r="HU1034" s="75"/>
      <c r="HV1034" s="75"/>
      <c r="HW1034" s="75"/>
      <c r="HX1034" s="75"/>
      <c r="HY1034" s="75"/>
    </row>
    <row r="1035" spans="1:233" s="75" customFormat="1" ht="25.5" x14ac:dyDescent="0.2">
      <c r="A1035" s="105"/>
      <c r="B1035" s="377" t="s">
        <v>1871</v>
      </c>
      <c r="C1035" s="274">
        <v>30695</v>
      </c>
      <c r="D1035" s="309" t="s">
        <v>1845</v>
      </c>
      <c r="E1035" s="29">
        <v>8</v>
      </c>
      <c r="F1035" s="274">
        <v>41446</v>
      </c>
      <c r="G1035" s="309" t="s">
        <v>3165</v>
      </c>
      <c r="H1035" s="73">
        <v>18</v>
      </c>
    </row>
    <row r="1036" spans="1:233" s="80" customFormat="1" ht="39.75" customHeight="1" x14ac:dyDescent="0.2">
      <c r="A1036" s="14"/>
      <c r="B1036" s="368" t="s">
        <v>1872</v>
      </c>
      <c r="C1036" s="344">
        <v>30533</v>
      </c>
      <c r="D1036" s="14" t="s">
        <v>1820</v>
      </c>
      <c r="E1036" s="71">
        <v>8</v>
      </c>
      <c r="F1036" s="383">
        <v>42073</v>
      </c>
      <c r="G1036" s="14" t="s">
        <v>1873</v>
      </c>
      <c r="H1036" s="14">
        <v>18</v>
      </c>
      <c r="I1036" s="75"/>
      <c r="J1036" s="75"/>
      <c r="K1036" s="75"/>
      <c r="L1036" s="75"/>
      <c r="M1036" s="75"/>
      <c r="N1036" s="75"/>
      <c r="O1036" s="75"/>
      <c r="P1036" s="75"/>
      <c r="Q1036" s="75"/>
      <c r="R1036" s="75"/>
      <c r="S1036" s="75"/>
      <c r="T1036" s="75"/>
      <c r="U1036" s="75"/>
      <c r="V1036" s="75"/>
      <c r="W1036" s="75"/>
      <c r="X1036" s="75"/>
      <c r="Y1036" s="75"/>
      <c r="Z1036" s="75"/>
      <c r="AA1036" s="75"/>
      <c r="AB1036" s="75"/>
      <c r="AC1036" s="75"/>
      <c r="AD1036" s="75"/>
      <c r="AE1036" s="75"/>
      <c r="AF1036" s="75"/>
      <c r="AG1036" s="75"/>
      <c r="AH1036" s="75"/>
      <c r="AI1036" s="75"/>
      <c r="AJ1036" s="75"/>
      <c r="AK1036" s="75"/>
      <c r="AL1036" s="75"/>
      <c r="AM1036" s="75"/>
      <c r="AN1036" s="75"/>
      <c r="AO1036" s="75"/>
      <c r="AP1036" s="75"/>
      <c r="AQ1036" s="75"/>
      <c r="AR1036" s="75"/>
      <c r="AS1036" s="75"/>
      <c r="AT1036" s="75"/>
      <c r="AU1036" s="75"/>
      <c r="AV1036" s="75"/>
      <c r="AW1036" s="75"/>
      <c r="AX1036" s="75"/>
      <c r="AY1036" s="75"/>
      <c r="AZ1036" s="75"/>
      <c r="BA1036" s="75"/>
      <c r="BB1036" s="75"/>
      <c r="BC1036" s="75"/>
      <c r="BD1036" s="75"/>
      <c r="BE1036" s="75"/>
      <c r="BF1036" s="75"/>
      <c r="BG1036" s="75"/>
      <c r="BH1036" s="75"/>
      <c r="BI1036" s="75"/>
      <c r="BJ1036" s="75"/>
      <c r="BK1036" s="75"/>
      <c r="BL1036" s="75"/>
      <c r="BM1036" s="75"/>
      <c r="BN1036" s="75"/>
      <c r="BO1036" s="75"/>
      <c r="BP1036" s="75"/>
      <c r="BQ1036" s="75"/>
      <c r="BR1036" s="75"/>
      <c r="BS1036" s="75"/>
      <c r="BT1036" s="75"/>
      <c r="BU1036" s="75"/>
      <c r="BV1036" s="75"/>
      <c r="BW1036" s="75"/>
      <c r="BX1036" s="75"/>
      <c r="BY1036" s="75"/>
      <c r="BZ1036" s="75"/>
      <c r="CA1036" s="75"/>
      <c r="CB1036" s="75"/>
      <c r="CC1036" s="75"/>
      <c r="CD1036" s="75"/>
      <c r="CE1036" s="75"/>
      <c r="CF1036" s="75"/>
      <c r="CG1036" s="75"/>
      <c r="CH1036" s="75"/>
      <c r="CI1036" s="75"/>
      <c r="CJ1036" s="75"/>
      <c r="CK1036" s="75"/>
      <c r="CL1036" s="75"/>
      <c r="CM1036" s="75"/>
      <c r="CN1036" s="75"/>
      <c r="CO1036" s="75"/>
      <c r="CP1036" s="75"/>
      <c r="CQ1036" s="75"/>
      <c r="CR1036" s="75"/>
      <c r="CS1036" s="75"/>
      <c r="CT1036" s="75"/>
      <c r="CU1036" s="75"/>
      <c r="CV1036" s="75"/>
      <c r="CW1036" s="75"/>
      <c r="CX1036" s="75"/>
      <c r="CY1036" s="75"/>
      <c r="CZ1036" s="75"/>
      <c r="DA1036" s="75"/>
      <c r="DB1036" s="75"/>
      <c r="DC1036" s="75"/>
      <c r="DD1036" s="75"/>
      <c r="DE1036" s="75"/>
      <c r="DF1036" s="75"/>
      <c r="DG1036" s="75"/>
      <c r="DH1036" s="75"/>
      <c r="DI1036" s="75"/>
      <c r="DJ1036" s="75"/>
      <c r="DK1036" s="75"/>
      <c r="DL1036" s="75"/>
      <c r="DM1036" s="75"/>
      <c r="DN1036" s="75"/>
      <c r="DO1036" s="75"/>
      <c r="DP1036" s="75"/>
      <c r="DQ1036" s="75"/>
      <c r="DR1036" s="75"/>
      <c r="DS1036" s="75"/>
      <c r="DT1036" s="75"/>
      <c r="DU1036" s="75"/>
      <c r="DV1036" s="75"/>
      <c r="DW1036" s="75"/>
      <c r="DX1036" s="75"/>
      <c r="DY1036" s="75"/>
      <c r="DZ1036" s="75"/>
      <c r="EA1036" s="75"/>
      <c r="EB1036" s="75"/>
      <c r="EC1036" s="75"/>
      <c r="ED1036" s="75"/>
      <c r="EE1036" s="75"/>
      <c r="EF1036" s="75"/>
      <c r="EG1036" s="75"/>
      <c r="EH1036" s="75"/>
      <c r="EI1036" s="75"/>
      <c r="EJ1036" s="75"/>
      <c r="EK1036" s="75"/>
      <c r="EL1036" s="75"/>
      <c r="EM1036" s="75"/>
      <c r="EN1036" s="75"/>
      <c r="EO1036" s="75"/>
      <c r="EP1036" s="75"/>
      <c r="EQ1036" s="75"/>
      <c r="ER1036" s="75"/>
      <c r="ES1036" s="75"/>
      <c r="ET1036" s="75"/>
      <c r="EU1036" s="75"/>
      <c r="EV1036" s="75"/>
      <c r="EW1036" s="75"/>
      <c r="EX1036" s="75"/>
      <c r="EY1036" s="75"/>
      <c r="EZ1036" s="75"/>
      <c r="FA1036" s="75"/>
      <c r="FB1036" s="75"/>
      <c r="FC1036" s="75"/>
      <c r="FD1036" s="75"/>
      <c r="FE1036" s="75"/>
      <c r="FF1036" s="75"/>
      <c r="FG1036" s="75"/>
      <c r="FH1036" s="75"/>
      <c r="FI1036" s="75"/>
      <c r="FJ1036" s="75"/>
      <c r="FK1036" s="75"/>
      <c r="FL1036" s="75"/>
      <c r="FM1036" s="75"/>
      <c r="FN1036" s="75"/>
      <c r="FO1036" s="75"/>
      <c r="FP1036" s="75"/>
      <c r="FQ1036" s="75"/>
      <c r="FR1036" s="75"/>
      <c r="FS1036" s="75"/>
      <c r="FT1036" s="75"/>
      <c r="FU1036" s="75"/>
      <c r="FV1036" s="75"/>
      <c r="FW1036" s="75"/>
      <c r="FX1036" s="75"/>
      <c r="FY1036" s="75"/>
      <c r="FZ1036" s="75"/>
      <c r="GA1036" s="75"/>
      <c r="GB1036" s="75"/>
      <c r="GC1036" s="75"/>
      <c r="GD1036" s="75"/>
      <c r="GE1036" s="75"/>
      <c r="GF1036" s="75"/>
      <c r="GG1036" s="75"/>
      <c r="GH1036" s="75"/>
      <c r="GI1036" s="75"/>
      <c r="GJ1036" s="75"/>
      <c r="GK1036" s="75"/>
      <c r="GL1036" s="75"/>
      <c r="GM1036" s="75"/>
      <c r="GN1036" s="75"/>
      <c r="GO1036" s="75"/>
      <c r="GP1036" s="75"/>
      <c r="GQ1036" s="75"/>
      <c r="GR1036" s="75"/>
      <c r="GS1036" s="75"/>
      <c r="GT1036" s="75"/>
      <c r="GU1036" s="75"/>
      <c r="GV1036" s="75"/>
      <c r="GW1036" s="75"/>
      <c r="GX1036" s="75"/>
      <c r="GY1036" s="75"/>
      <c r="GZ1036" s="75"/>
      <c r="HA1036" s="75"/>
      <c r="HB1036" s="75"/>
      <c r="HC1036" s="75"/>
      <c r="HD1036" s="75"/>
      <c r="HE1036" s="75"/>
      <c r="HF1036" s="75"/>
      <c r="HG1036" s="75"/>
      <c r="HH1036" s="75"/>
      <c r="HI1036" s="75"/>
      <c r="HJ1036" s="75"/>
      <c r="HK1036" s="75"/>
      <c r="HL1036" s="75"/>
      <c r="HM1036" s="75"/>
      <c r="HN1036" s="75"/>
      <c r="HO1036" s="75"/>
      <c r="HP1036" s="75"/>
      <c r="HQ1036" s="75"/>
      <c r="HR1036" s="75"/>
      <c r="HS1036" s="75"/>
      <c r="HT1036" s="75"/>
      <c r="HU1036" s="75"/>
      <c r="HV1036" s="75"/>
      <c r="HW1036" s="75"/>
      <c r="HX1036" s="75"/>
      <c r="HY1036" s="75"/>
    </row>
    <row r="1037" spans="1:233" s="80" customFormat="1" ht="38.25" x14ac:dyDescent="0.2">
      <c r="A1037" s="14"/>
      <c r="B1037" s="368" t="s">
        <v>1874</v>
      </c>
      <c r="C1037" s="344">
        <v>27030</v>
      </c>
      <c r="D1037" s="306" t="s">
        <v>1875</v>
      </c>
      <c r="E1037" s="71">
        <v>15</v>
      </c>
      <c r="F1037" s="383">
        <v>41383</v>
      </c>
      <c r="G1037" s="306" t="s">
        <v>3166</v>
      </c>
      <c r="H1037" s="31">
        <v>18</v>
      </c>
      <c r="I1037" s="75"/>
      <c r="J1037" s="75"/>
      <c r="K1037" s="75"/>
      <c r="L1037" s="75"/>
      <c r="M1037" s="75"/>
      <c r="N1037" s="75"/>
      <c r="O1037" s="75"/>
      <c r="P1037" s="75"/>
      <c r="Q1037" s="75"/>
      <c r="R1037" s="75"/>
      <c r="S1037" s="75"/>
      <c r="T1037" s="75"/>
      <c r="U1037" s="75"/>
      <c r="V1037" s="75"/>
      <c r="W1037" s="75"/>
      <c r="X1037" s="75"/>
      <c r="Y1037" s="75"/>
      <c r="Z1037" s="75"/>
      <c r="AA1037" s="75"/>
      <c r="AB1037" s="75"/>
      <c r="AC1037" s="75"/>
      <c r="AD1037" s="75"/>
      <c r="AE1037" s="75"/>
      <c r="AF1037" s="75"/>
      <c r="AG1037" s="75"/>
      <c r="AH1037" s="75"/>
      <c r="AI1037" s="75"/>
      <c r="AJ1037" s="75"/>
      <c r="AK1037" s="75"/>
      <c r="AL1037" s="75"/>
      <c r="AM1037" s="75"/>
      <c r="AN1037" s="75"/>
      <c r="AO1037" s="75"/>
      <c r="AP1037" s="75"/>
      <c r="AQ1037" s="75"/>
      <c r="AR1037" s="75"/>
      <c r="AS1037" s="75"/>
      <c r="AT1037" s="75"/>
      <c r="AU1037" s="75"/>
      <c r="AV1037" s="75"/>
      <c r="AW1037" s="75"/>
      <c r="AX1037" s="75"/>
      <c r="AY1037" s="75"/>
      <c r="AZ1037" s="75"/>
      <c r="BA1037" s="75"/>
      <c r="BB1037" s="75"/>
      <c r="BC1037" s="75"/>
      <c r="BD1037" s="75"/>
      <c r="BE1037" s="75"/>
      <c r="BF1037" s="75"/>
      <c r="BG1037" s="75"/>
      <c r="BH1037" s="75"/>
      <c r="BI1037" s="75"/>
      <c r="BJ1037" s="75"/>
      <c r="BK1037" s="75"/>
      <c r="BL1037" s="75"/>
      <c r="BM1037" s="75"/>
      <c r="BN1037" s="75"/>
      <c r="BO1037" s="75"/>
      <c r="BP1037" s="75"/>
      <c r="BQ1037" s="75"/>
      <c r="BR1037" s="75"/>
      <c r="BS1037" s="75"/>
      <c r="BT1037" s="75"/>
      <c r="BU1037" s="75"/>
      <c r="BV1037" s="75"/>
      <c r="BW1037" s="75"/>
      <c r="BX1037" s="75"/>
      <c r="BY1037" s="75"/>
      <c r="BZ1037" s="75"/>
      <c r="CA1037" s="75"/>
      <c r="CB1037" s="75"/>
      <c r="CC1037" s="75"/>
      <c r="CD1037" s="75"/>
      <c r="CE1037" s="75"/>
      <c r="CF1037" s="75"/>
      <c r="CG1037" s="75"/>
      <c r="CH1037" s="75"/>
      <c r="CI1037" s="75"/>
      <c r="CJ1037" s="75"/>
      <c r="CK1037" s="75"/>
      <c r="CL1037" s="75"/>
      <c r="CM1037" s="75"/>
      <c r="CN1037" s="75"/>
      <c r="CO1037" s="75"/>
      <c r="CP1037" s="75"/>
      <c r="CQ1037" s="75"/>
      <c r="CR1037" s="75"/>
      <c r="CS1037" s="75"/>
      <c r="CT1037" s="75"/>
      <c r="CU1037" s="75"/>
      <c r="CV1037" s="75"/>
      <c r="CW1037" s="75"/>
      <c r="CX1037" s="75"/>
      <c r="CY1037" s="75"/>
      <c r="CZ1037" s="75"/>
      <c r="DA1037" s="75"/>
      <c r="DB1037" s="75"/>
      <c r="DC1037" s="75"/>
      <c r="DD1037" s="75"/>
      <c r="DE1037" s="75"/>
      <c r="DF1037" s="75"/>
      <c r="DG1037" s="75"/>
      <c r="DH1037" s="75"/>
      <c r="DI1037" s="75"/>
      <c r="DJ1037" s="75"/>
      <c r="DK1037" s="75"/>
      <c r="DL1037" s="75"/>
      <c r="DM1037" s="75"/>
      <c r="DN1037" s="75"/>
      <c r="DO1037" s="75"/>
      <c r="DP1037" s="75"/>
      <c r="DQ1037" s="75"/>
      <c r="DR1037" s="75"/>
      <c r="DS1037" s="75"/>
      <c r="DT1037" s="75"/>
      <c r="DU1037" s="75"/>
      <c r="DV1037" s="75"/>
      <c r="DW1037" s="75"/>
      <c r="DX1037" s="75"/>
      <c r="DY1037" s="75"/>
      <c r="DZ1037" s="75"/>
      <c r="EA1037" s="75"/>
      <c r="EB1037" s="75"/>
      <c r="EC1037" s="75"/>
      <c r="ED1037" s="75"/>
      <c r="EE1037" s="75"/>
      <c r="EF1037" s="75"/>
      <c r="EG1037" s="75"/>
      <c r="EH1037" s="75"/>
      <c r="EI1037" s="75"/>
      <c r="EJ1037" s="75"/>
      <c r="EK1037" s="75"/>
      <c r="EL1037" s="75"/>
      <c r="EM1037" s="75"/>
      <c r="EN1037" s="75"/>
      <c r="EO1037" s="75"/>
      <c r="EP1037" s="75"/>
      <c r="EQ1037" s="75"/>
      <c r="ER1037" s="75"/>
      <c r="ES1037" s="75"/>
      <c r="ET1037" s="75"/>
      <c r="EU1037" s="75"/>
      <c r="EV1037" s="75"/>
      <c r="EW1037" s="75"/>
      <c r="EX1037" s="75"/>
      <c r="EY1037" s="75"/>
      <c r="EZ1037" s="75"/>
      <c r="FA1037" s="75"/>
      <c r="FB1037" s="75"/>
      <c r="FC1037" s="75"/>
      <c r="FD1037" s="75"/>
      <c r="FE1037" s="75"/>
      <c r="FF1037" s="75"/>
      <c r="FG1037" s="75"/>
      <c r="FH1037" s="75"/>
      <c r="FI1037" s="75"/>
      <c r="FJ1037" s="75"/>
      <c r="FK1037" s="75"/>
      <c r="FL1037" s="75"/>
      <c r="FM1037" s="75"/>
      <c r="FN1037" s="75"/>
      <c r="FO1037" s="75"/>
      <c r="FP1037" s="75"/>
      <c r="FQ1037" s="75"/>
      <c r="FR1037" s="75"/>
      <c r="FS1037" s="75"/>
      <c r="FT1037" s="75"/>
      <c r="FU1037" s="75"/>
      <c r="FV1037" s="75"/>
      <c r="FW1037" s="75"/>
      <c r="FX1037" s="75"/>
      <c r="FY1037" s="75"/>
      <c r="FZ1037" s="75"/>
      <c r="GA1037" s="75"/>
      <c r="GB1037" s="75"/>
      <c r="GC1037" s="75"/>
      <c r="GD1037" s="75"/>
      <c r="GE1037" s="75"/>
      <c r="GF1037" s="75"/>
      <c r="GG1037" s="75"/>
      <c r="GH1037" s="75"/>
      <c r="GI1037" s="75"/>
      <c r="GJ1037" s="75"/>
      <c r="GK1037" s="75"/>
      <c r="GL1037" s="75"/>
      <c r="GM1037" s="75"/>
      <c r="GN1037" s="75"/>
      <c r="GO1037" s="75"/>
      <c r="GP1037" s="75"/>
      <c r="GQ1037" s="75"/>
      <c r="GR1037" s="75"/>
      <c r="GS1037" s="75"/>
      <c r="GT1037" s="75"/>
      <c r="GU1037" s="75"/>
      <c r="GV1037" s="75"/>
      <c r="GW1037" s="75"/>
      <c r="GX1037" s="75"/>
      <c r="GY1037" s="75"/>
      <c r="GZ1037" s="75"/>
      <c r="HA1037" s="75"/>
      <c r="HB1037" s="75"/>
      <c r="HC1037" s="75"/>
      <c r="HD1037" s="75"/>
      <c r="HE1037" s="75"/>
      <c r="HF1037" s="75"/>
      <c r="HG1037" s="75"/>
      <c r="HH1037" s="75"/>
      <c r="HI1037" s="75"/>
      <c r="HJ1037" s="75"/>
      <c r="HK1037" s="75"/>
      <c r="HL1037" s="75"/>
      <c r="HM1037" s="75"/>
      <c r="HN1037" s="75"/>
      <c r="HO1037" s="75"/>
      <c r="HP1037" s="75"/>
      <c r="HQ1037" s="75"/>
      <c r="HR1037" s="75"/>
      <c r="HS1037" s="75"/>
      <c r="HT1037" s="75"/>
      <c r="HU1037" s="75"/>
      <c r="HV1037" s="75"/>
      <c r="HW1037" s="75"/>
      <c r="HX1037" s="75"/>
      <c r="HY1037" s="75"/>
    </row>
    <row r="1038" spans="1:233" s="80" customFormat="1" ht="25.5" x14ac:dyDescent="0.2">
      <c r="A1038" s="14"/>
      <c r="B1038" s="368" t="s">
        <v>1876</v>
      </c>
      <c r="C1038" s="344">
        <v>28899</v>
      </c>
      <c r="D1038" s="14" t="s">
        <v>1877</v>
      </c>
      <c r="E1038" s="71">
        <v>10</v>
      </c>
      <c r="F1038" s="383">
        <v>42100</v>
      </c>
      <c r="G1038" s="14" t="s">
        <v>1878</v>
      </c>
      <c r="H1038" s="14">
        <v>18</v>
      </c>
      <c r="I1038" s="75"/>
      <c r="J1038" s="75"/>
      <c r="K1038" s="75"/>
      <c r="L1038" s="75"/>
      <c r="M1038" s="75"/>
      <c r="N1038" s="75"/>
      <c r="O1038" s="75"/>
      <c r="P1038" s="75"/>
      <c r="Q1038" s="75"/>
      <c r="R1038" s="75"/>
      <c r="S1038" s="75"/>
      <c r="T1038" s="75"/>
      <c r="U1038" s="75"/>
      <c r="V1038" s="75"/>
      <c r="W1038" s="75"/>
      <c r="X1038" s="75"/>
      <c r="Y1038" s="75"/>
      <c r="Z1038" s="75"/>
      <c r="AA1038" s="75"/>
      <c r="AB1038" s="75"/>
      <c r="AC1038" s="75"/>
      <c r="AD1038" s="75"/>
      <c r="AE1038" s="75"/>
      <c r="AF1038" s="75"/>
      <c r="AG1038" s="75"/>
      <c r="AH1038" s="75"/>
      <c r="AI1038" s="75"/>
      <c r="AJ1038" s="75"/>
      <c r="AK1038" s="75"/>
      <c r="AL1038" s="75"/>
      <c r="AM1038" s="75"/>
      <c r="AN1038" s="75"/>
      <c r="AO1038" s="75"/>
      <c r="AP1038" s="75"/>
      <c r="AQ1038" s="75"/>
      <c r="AR1038" s="75"/>
      <c r="AS1038" s="75"/>
      <c r="AT1038" s="75"/>
      <c r="AU1038" s="75"/>
      <c r="AV1038" s="75"/>
      <c r="AW1038" s="75"/>
      <c r="AX1038" s="75"/>
      <c r="AY1038" s="75"/>
      <c r="AZ1038" s="75"/>
      <c r="BA1038" s="75"/>
      <c r="BB1038" s="75"/>
      <c r="BC1038" s="75"/>
      <c r="BD1038" s="75"/>
      <c r="BE1038" s="75"/>
      <c r="BF1038" s="75"/>
      <c r="BG1038" s="75"/>
      <c r="BH1038" s="75"/>
      <c r="BI1038" s="75"/>
      <c r="BJ1038" s="75"/>
      <c r="BK1038" s="75"/>
      <c r="BL1038" s="75"/>
      <c r="BM1038" s="75"/>
      <c r="BN1038" s="75"/>
      <c r="BO1038" s="75"/>
      <c r="BP1038" s="75"/>
      <c r="BQ1038" s="75"/>
      <c r="BR1038" s="75"/>
      <c r="BS1038" s="75"/>
      <c r="BT1038" s="75"/>
      <c r="BU1038" s="75"/>
      <c r="BV1038" s="75"/>
      <c r="BW1038" s="75"/>
      <c r="BX1038" s="75"/>
      <c r="BY1038" s="75"/>
      <c r="BZ1038" s="75"/>
      <c r="CA1038" s="75"/>
      <c r="CB1038" s="75"/>
      <c r="CC1038" s="75"/>
      <c r="CD1038" s="75"/>
      <c r="CE1038" s="75"/>
      <c r="CF1038" s="75"/>
      <c r="CG1038" s="75"/>
      <c r="CH1038" s="75"/>
      <c r="CI1038" s="75"/>
      <c r="CJ1038" s="75"/>
      <c r="CK1038" s="75"/>
      <c r="CL1038" s="75"/>
      <c r="CM1038" s="75"/>
      <c r="CN1038" s="75"/>
      <c r="CO1038" s="75"/>
      <c r="CP1038" s="75"/>
      <c r="CQ1038" s="75"/>
      <c r="CR1038" s="75"/>
      <c r="CS1038" s="75"/>
      <c r="CT1038" s="75"/>
      <c r="CU1038" s="75"/>
      <c r="CV1038" s="75"/>
      <c r="CW1038" s="75"/>
      <c r="CX1038" s="75"/>
      <c r="CY1038" s="75"/>
      <c r="CZ1038" s="75"/>
      <c r="DA1038" s="75"/>
      <c r="DB1038" s="75"/>
      <c r="DC1038" s="75"/>
      <c r="DD1038" s="75"/>
      <c r="DE1038" s="75"/>
      <c r="DF1038" s="75"/>
      <c r="DG1038" s="75"/>
      <c r="DH1038" s="75"/>
      <c r="DI1038" s="75"/>
      <c r="DJ1038" s="75"/>
      <c r="DK1038" s="75"/>
      <c r="DL1038" s="75"/>
      <c r="DM1038" s="75"/>
      <c r="DN1038" s="75"/>
      <c r="DO1038" s="75"/>
      <c r="DP1038" s="75"/>
      <c r="DQ1038" s="75"/>
      <c r="DR1038" s="75"/>
      <c r="DS1038" s="75"/>
      <c r="DT1038" s="75"/>
      <c r="DU1038" s="75"/>
      <c r="DV1038" s="75"/>
      <c r="DW1038" s="75"/>
      <c r="DX1038" s="75"/>
      <c r="DY1038" s="75"/>
      <c r="DZ1038" s="75"/>
      <c r="EA1038" s="75"/>
      <c r="EB1038" s="75"/>
      <c r="EC1038" s="75"/>
      <c r="ED1038" s="75"/>
      <c r="EE1038" s="75"/>
      <c r="EF1038" s="75"/>
      <c r="EG1038" s="75"/>
      <c r="EH1038" s="75"/>
      <c r="EI1038" s="75"/>
      <c r="EJ1038" s="75"/>
      <c r="EK1038" s="75"/>
      <c r="EL1038" s="75"/>
      <c r="EM1038" s="75"/>
      <c r="EN1038" s="75"/>
      <c r="EO1038" s="75"/>
      <c r="EP1038" s="75"/>
      <c r="EQ1038" s="75"/>
      <c r="ER1038" s="75"/>
      <c r="ES1038" s="75"/>
      <c r="ET1038" s="75"/>
      <c r="EU1038" s="75"/>
      <c r="EV1038" s="75"/>
      <c r="EW1038" s="75"/>
      <c r="EX1038" s="75"/>
      <c r="EY1038" s="75"/>
      <c r="EZ1038" s="75"/>
      <c r="FA1038" s="75"/>
      <c r="FB1038" s="75"/>
      <c r="FC1038" s="75"/>
      <c r="FD1038" s="75"/>
      <c r="FE1038" s="75"/>
      <c r="FF1038" s="75"/>
      <c r="FG1038" s="75"/>
      <c r="FH1038" s="75"/>
      <c r="FI1038" s="75"/>
      <c r="FJ1038" s="75"/>
      <c r="FK1038" s="75"/>
      <c r="FL1038" s="75"/>
      <c r="FM1038" s="75"/>
      <c r="FN1038" s="75"/>
      <c r="FO1038" s="75"/>
      <c r="FP1038" s="75"/>
      <c r="FQ1038" s="75"/>
      <c r="FR1038" s="75"/>
      <c r="FS1038" s="75"/>
      <c r="FT1038" s="75"/>
      <c r="FU1038" s="75"/>
      <c r="FV1038" s="75"/>
      <c r="FW1038" s="75"/>
      <c r="FX1038" s="75"/>
      <c r="FY1038" s="75"/>
      <c r="FZ1038" s="75"/>
      <c r="GA1038" s="75"/>
      <c r="GB1038" s="75"/>
      <c r="GC1038" s="75"/>
      <c r="GD1038" s="75"/>
      <c r="GE1038" s="75"/>
      <c r="GF1038" s="75"/>
      <c r="GG1038" s="75"/>
      <c r="GH1038" s="75"/>
      <c r="GI1038" s="75"/>
      <c r="GJ1038" s="75"/>
      <c r="GK1038" s="75"/>
      <c r="GL1038" s="75"/>
      <c r="GM1038" s="75"/>
      <c r="GN1038" s="75"/>
      <c r="GO1038" s="75"/>
      <c r="GP1038" s="75"/>
      <c r="GQ1038" s="75"/>
      <c r="GR1038" s="75"/>
      <c r="GS1038" s="75"/>
      <c r="GT1038" s="75"/>
      <c r="GU1038" s="75"/>
      <c r="GV1038" s="75"/>
      <c r="GW1038" s="75"/>
      <c r="GX1038" s="75"/>
      <c r="GY1038" s="75"/>
      <c r="GZ1038" s="75"/>
      <c r="HA1038" s="75"/>
      <c r="HB1038" s="75"/>
      <c r="HC1038" s="75"/>
      <c r="HD1038" s="75"/>
      <c r="HE1038" s="75"/>
      <c r="HF1038" s="75"/>
      <c r="HG1038" s="75"/>
      <c r="HH1038" s="75"/>
      <c r="HI1038" s="75"/>
      <c r="HJ1038" s="75"/>
      <c r="HK1038" s="75"/>
      <c r="HL1038" s="75"/>
      <c r="HM1038" s="75"/>
      <c r="HN1038" s="75"/>
      <c r="HO1038" s="75"/>
      <c r="HP1038" s="75"/>
      <c r="HQ1038" s="75"/>
      <c r="HR1038" s="75"/>
      <c r="HS1038" s="75"/>
      <c r="HT1038" s="75"/>
      <c r="HU1038" s="75"/>
      <c r="HV1038" s="75"/>
      <c r="HW1038" s="75"/>
      <c r="HX1038" s="75"/>
      <c r="HY1038" s="75"/>
    </row>
    <row r="1039" spans="1:233" s="80" customFormat="1" ht="38.25" x14ac:dyDescent="0.2">
      <c r="A1039" s="73"/>
      <c r="B1039" s="365" t="s">
        <v>1879</v>
      </c>
      <c r="C1039" s="279">
        <v>33071</v>
      </c>
      <c r="D1039" s="10" t="s">
        <v>1880</v>
      </c>
      <c r="E1039" s="7">
        <v>1</v>
      </c>
      <c r="F1039" s="6">
        <v>41606</v>
      </c>
      <c r="G1039" s="10" t="s">
        <v>1881</v>
      </c>
      <c r="H1039" s="10">
        <v>18</v>
      </c>
      <c r="I1039" s="75"/>
      <c r="J1039" s="75"/>
      <c r="K1039" s="75"/>
      <c r="L1039" s="75"/>
      <c r="M1039" s="75"/>
      <c r="N1039" s="75"/>
      <c r="O1039" s="75"/>
      <c r="P1039" s="75"/>
      <c r="Q1039" s="75"/>
      <c r="R1039" s="75"/>
      <c r="S1039" s="75"/>
      <c r="T1039" s="75"/>
      <c r="U1039" s="75"/>
      <c r="V1039" s="75"/>
      <c r="W1039" s="75"/>
      <c r="X1039" s="75"/>
      <c r="Y1039" s="75"/>
      <c r="Z1039" s="75"/>
      <c r="AA1039" s="75"/>
      <c r="AB1039" s="75"/>
      <c r="AC1039" s="75"/>
      <c r="AD1039" s="75"/>
      <c r="AE1039" s="75"/>
      <c r="AF1039" s="75"/>
      <c r="AG1039" s="75"/>
      <c r="AH1039" s="75"/>
      <c r="AI1039" s="75"/>
      <c r="AJ1039" s="75"/>
      <c r="AK1039" s="75"/>
      <c r="AL1039" s="75"/>
      <c r="AM1039" s="75"/>
      <c r="AN1039" s="75"/>
      <c r="AO1039" s="75"/>
      <c r="AP1039" s="75"/>
      <c r="AQ1039" s="75"/>
      <c r="AR1039" s="75"/>
      <c r="AS1039" s="75"/>
      <c r="AT1039" s="75"/>
      <c r="AU1039" s="75"/>
      <c r="AV1039" s="75"/>
      <c r="AW1039" s="75"/>
      <c r="AX1039" s="75"/>
      <c r="AY1039" s="75"/>
      <c r="AZ1039" s="75"/>
      <c r="BA1039" s="75"/>
      <c r="BB1039" s="75"/>
      <c r="BC1039" s="75"/>
      <c r="BD1039" s="75"/>
      <c r="BE1039" s="75"/>
      <c r="BF1039" s="75"/>
      <c r="BG1039" s="75"/>
      <c r="BH1039" s="75"/>
      <c r="BI1039" s="75"/>
      <c r="BJ1039" s="75"/>
      <c r="BK1039" s="75"/>
      <c r="BL1039" s="75"/>
      <c r="BM1039" s="75"/>
      <c r="BN1039" s="75"/>
      <c r="BO1039" s="75"/>
      <c r="BP1039" s="75"/>
      <c r="BQ1039" s="75"/>
      <c r="BR1039" s="75"/>
      <c r="BS1039" s="75"/>
      <c r="BT1039" s="75"/>
      <c r="BU1039" s="75"/>
      <c r="BV1039" s="75"/>
      <c r="BW1039" s="75"/>
      <c r="BX1039" s="75"/>
      <c r="BY1039" s="75"/>
      <c r="BZ1039" s="75"/>
      <c r="CA1039" s="75"/>
      <c r="CB1039" s="75"/>
      <c r="CC1039" s="75"/>
      <c r="CD1039" s="75"/>
      <c r="CE1039" s="75"/>
      <c r="CF1039" s="75"/>
      <c r="CG1039" s="75"/>
      <c r="CH1039" s="75"/>
      <c r="CI1039" s="75"/>
      <c r="CJ1039" s="75"/>
      <c r="CK1039" s="75"/>
      <c r="CL1039" s="75"/>
      <c r="CM1039" s="75"/>
      <c r="CN1039" s="75"/>
      <c r="CO1039" s="75"/>
      <c r="CP1039" s="75"/>
      <c r="CQ1039" s="75"/>
      <c r="CR1039" s="75"/>
      <c r="CS1039" s="75"/>
      <c r="CT1039" s="75"/>
      <c r="CU1039" s="75"/>
      <c r="CV1039" s="75"/>
      <c r="CW1039" s="75"/>
      <c r="CX1039" s="75"/>
      <c r="CY1039" s="75"/>
      <c r="CZ1039" s="75"/>
      <c r="DA1039" s="75"/>
      <c r="DB1039" s="75"/>
      <c r="DC1039" s="75"/>
      <c r="DD1039" s="75"/>
      <c r="DE1039" s="75"/>
      <c r="DF1039" s="75"/>
      <c r="DG1039" s="75"/>
      <c r="DH1039" s="75"/>
      <c r="DI1039" s="75"/>
      <c r="DJ1039" s="75"/>
      <c r="DK1039" s="75"/>
      <c r="DL1039" s="75"/>
      <c r="DM1039" s="75"/>
      <c r="DN1039" s="75"/>
      <c r="DO1039" s="75"/>
      <c r="DP1039" s="75"/>
      <c r="DQ1039" s="75"/>
      <c r="DR1039" s="75"/>
      <c r="DS1039" s="75"/>
      <c r="DT1039" s="75"/>
      <c r="DU1039" s="75"/>
      <c r="DV1039" s="75"/>
      <c r="DW1039" s="75"/>
      <c r="DX1039" s="75"/>
      <c r="DY1039" s="75"/>
      <c r="DZ1039" s="75"/>
      <c r="EA1039" s="75"/>
      <c r="EB1039" s="75"/>
      <c r="EC1039" s="75"/>
      <c r="ED1039" s="75"/>
      <c r="EE1039" s="75"/>
      <c r="EF1039" s="75"/>
      <c r="EG1039" s="75"/>
      <c r="EH1039" s="75"/>
      <c r="EI1039" s="75"/>
      <c r="EJ1039" s="75"/>
      <c r="EK1039" s="75"/>
      <c r="EL1039" s="75"/>
      <c r="EM1039" s="75"/>
      <c r="EN1039" s="75"/>
      <c r="EO1039" s="75"/>
      <c r="EP1039" s="75"/>
      <c r="EQ1039" s="75"/>
      <c r="ER1039" s="75"/>
      <c r="ES1039" s="75"/>
      <c r="ET1039" s="75"/>
      <c r="EU1039" s="75"/>
      <c r="EV1039" s="75"/>
      <c r="EW1039" s="75"/>
      <c r="EX1039" s="75"/>
      <c r="EY1039" s="75"/>
      <c r="EZ1039" s="75"/>
      <c r="FA1039" s="75"/>
      <c r="FB1039" s="75"/>
      <c r="FC1039" s="75"/>
      <c r="FD1039" s="75"/>
      <c r="FE1039" s="75"/>
      <c r="FF1039" s="75"/>
      <c r="FG1039" s="75"/>
      <c r="FH1039" s="75"/>
      <c r="FI1039" s="75"/>
      <c r="FJ1039" s="75"/>
      <c r="FK1039" s="75"/>
      <c r="FL1039" s="75"/>
      <c r="FM1039" s="75"/>
      <c r="FN1039" s="75"/>
      <c r="FO1039" s="75"/>
      <c r="FP1039" s="75"/>
      <c r="FQ1039" s="75"/>
      <c r="FR1039" s="75"/>
      <c r="FS1039" s="75"/>
      <c r="FT1039" s="75"/>
      <c r="FU1039" s="75"/>
      <c r="FV1039" s="75"/>
      <c r="FW1039" s="75"/>
      <c r="FX1039" s="75"/>
      <c r="FY1039" s="75"/>
      <c r="FZ1039" s="75"/>
      <c r="GA1039" s="75"/>
      <c r="GB1039" s="75"/>
      <c r="GC1039" s="75"/>
      <c r="GD1039" s="75"/>
      <c r="GE1039" s="75"/>
      <c r="GF1039" s="75"/>
      <c r="GG1039" s="75"/>
      <c r="GH1039" s="75"/>
      <c r="GI1039" s="75"/>
      <c r="GJ1039" s="75"/>
      <c r="GK1039" s="75"/>
      <c r="GL1039" s="75"/>
      <c r="GM1039" s="75"/>
      <c r="GN1039" s="75"/>
      <c r="GO1039" s="75"/>
      <c r="GP1039" s="75"/>
      <c r="GQ1039" s="75"/>
      <c r="GR1039" s="75"/>
      <c r="GS1039" s="75"/>
      <c r="GT1039" s="75"/>
      <c r="GU1039" s="75"/>
      <c r="GV1039" s="75"/>
      <c r="GW1039" s="75"/>
      <c r="GX1039" s="75"/>
      <c r="GY1039" s="75"/>
      <c r="GZ1039" s="75"/>
      <c r="HA1039" s="75"/>
      <c r="HB1039" s="75"/>
      <c r="HC1039" s="75"/>
      <c r="HD1039" s="75"/>
      <c r="HE1039" s="75"/>
      <c r="HF1039" s="75"/>
      <c r="HG1039" s="75"/>
      <c r="HH1039" s="75"/>
      <c r="HI1039" s="75"/>
      <c r="HJ1039" s="75"/>
      <c r="HK1039" s="75"/>
      <c r="HL1039" s="75"/>
      <c r="HM1039" s="75"/>
      <c r="HN1039" s="75"/>
      <c r="HO1039" s="75"/>
      <c r="HP1039" s="75"/>
      <c r="HQ1039" s="75"/>
      <c r="HR1039" s="75"/>
      <c r="HS1039" s="75"/>
      <c r="HT1039" s="75"/>
      <c r="HU1039" s="75"/>
      <c r="HV1039" s="75"/>
      <c r="HW1039" s="75"/>
      <c r="HX1039" s="75"/>
      <c r="HY1039" s="75"/>
    </row>
    <row r="1040" spans="1:233" s="80" customFormat="1" x14ac:dyDescent="0.2">
      <c r="A1040" s="413" t="s">
        <v>1882</v>
      </c>
      <c r="B1040" s="413"/>
      <c r="C1040" s="413"/>
      <c r="D1040" s="413"/>
      <c r="E1040" s="413"/>
      <c r="F1040" s="413"/>
      <c r="G1040" s="413"/>
      <c r="H1040" s="413"/>
      <c r="I1040" s="75"/>
      <c r="J1040" s="75"/>
      <c r="K1040" s="75"/>
      <c r="L1040" s="75"/>
      <c r="M1040" s="75"/>
      <c r="N1040" s="75"/>
      <c r="O1040" s="75"/>
      <c r="P1040" s="75"/>
      <c r="Q1040" s="75"/>
      <c r="R1040" s="75"/>
      <c r="S1040" s="75"/>
      <c r="T1040" s="75"/>
      <c r="U1040" s="75"/>
      <c r="V1040" s="75"/>
      <c r="W1040" s="75"/>
      <c r="X1040" s="75"/>
      <c r="Y1040" s="75"/>
      <c r="Z1040" s="75"/>
      <c r="AA1040" s="75"/>
      <c r="AB1040" s="75"/>
      <c r="AC1040" s="75"/>
      <c r="AD1040" s="75"/>
      <c r="AE1040" s="75"/>
      <c r="AF1040" s="75"/>
      <c r="AG1040" s="75"/>
      <c r="AH1040" s="75"/>
      <c r="AI1040" s="75"/>
      <c r="AJ1040" s="75"/>
      <c r="AK1040" s="75"/>
      <c r="AL1040" s="75"/>
      <c r="AM1040" s="75"/>
      <c r="AN1040" s="75"/>
      <c r="AO1040" s="75"/>
      <c r="AP1040" s="75"/>
      <c r="AQ1040" s="75"/>
      <c r="AR1040" s="75"/>
      <c r="AS1040" s="75"/>
      <c r="AT1040" s="75"/>
      <c r="AU1040" s="75"/>
      <c r="AV1040" s="75"/>
      <c r="AW1040" s="75"/>
      <c r="AX1040" s="75"/>
      <c r="AY1040" s="75"/>
      <c r="AZ1040" s="75"/>
      <c r="BA1040" s="75"/>
      <c r="BB1040" s="75"/>
      <c r="BC1040" s="75"/>
      <c r="BD1040" s="75"/>
      <c r="BE1040" s="75"/>
      <c r="BF1040" s="75"/>
      <c r="BG1040" s="75"/>
      <c r="BH1040" s="75"/>
      <c r="BI1040" s="75"/>
      <c r="BJ1040" s="75"/>
      <c r="BK1040" s="75"/>
      <c r="BL1040" s="75"/>
      <c r="BM1040" s="75"/>
      <c r="BN1040" s="75"/>
      <c r="BO1040" s="75"/>
      <c r="BP1040" s="75"/>
      <c r="BQ1040" s="75"/>
      <c r="BR1040" s="75"/>
      <c r="BS1040" s="75"/>
      <c r="BT1040" s="75"/>
      <c r="BU1040" s="75"/>
      <c r="BV1040" s="75"/>
      <c r="BW1040" s="75"/>
      <c r="BX1040" s="75"/>
      <c r="BY1040" s="75"/>
      <c r="BZ1040" s="75"/>
      <c r="CA1040" s="75"/>
      <c r="CB1040" s="75"/>
      <c r="CC1040" s="75"/>
      <c r="CD1040" s="75"/>
      <c r="CE1040" s="75"/>
      <c r="CF1040" s="75"/>
      <c r="CG1040" s="75"/>
      <c r="CH1040" s="75"/>
      <c r="CI1040" s="75"/>
      <c r="CJ1040" s="75"/>
      <c r="CK1040" s="75"/>
      <c r="CL1040" s="75"/>
      <c r="CM1040" s="75"/>
      <c r="CN1040" s="75"/>
      <c r="CO1040" s="75"/>
      <c r="CP1040" s="75"/>
      <c r="CQ1040" s="75"/>
      <c r="CR1040" s="75"/>
      <c r="CS1040" s="75"/>
      <c r="CT1040" s="75"/>
      <c r="CU1040" s="75"/>
      <c r="CV1040" s="75"/>
      <c r="CW1040" s="75"/>
      <c r="CX1040" s="75"/>
      <c r="CY1040" s="75"/>
      <c r="CZ1040" s="75"/>
      <c r="DA1040" s="75"/>
      <c r="DB1040" s="75"/>
      <c r="DC1040" s="75"/>
      <c r="DD1040" s="75"/>
      <c r="DE1040" s="75"/>
      <c r="DF1040" s="75"/>
      <c r="DG1040" s="75"/>
      <c r="DH1040" s="75"/>
      <c r="DI1040" s="75"/>
      <c r="DJ1040" s="75"/>
      <c r="DK1040" s="75"/>
      <c r="DL1040" s="75"/>
      <c r="DM1040" s="75"/>
      <c r="DN1040" s="75"/>
      <c r="DO1040" s="75"/>
      <c r="DP1040" s="75"/>
      <c r="DQ1040" s="75"/>
      <c r="DR1040" s="75"/>
      <c r="DS1040" s="75"/>
      <c r="DT1040" s="75"/>
      <c r="DU1040" s="75"/>
      <c r="DV1040" s="75"/>
      <c r="DW1040" s="75"/>
      <c r="DX1040" s="75"/>
      <c r="DY1040" s="75"/>
      <c r="DZ1040" s="75"/>
      <c r="EA1040" s="75"/>
      <c r="EB1040" s="75"/>
      <c r="EC1040" s="75"/>
      <c r="ED1040" s="75"/>
      <c r="EE1040" s="75"/>
      <c r="EF1040" s="75"/>
      <c r="EG1040" s="75"/>
      <c r="EH1040" s="75"/>
      <c r="EI1040" s="75"/>
      <c r="EJ1040" s="75"/>
      <c r="EK1040" s="75"/>
      <c r="EL1040" s="75"/>
      <c r="EM1040" s="75"/>
      <c r="EN1040" s="75"/>
      <c r="EO1040" s="75"/>
      <c r="EP1040" s="75"/>
      <c r="EQ1040" s="75"/>
      <c r="ER1040" s="75"/>
      <c r="ES1040" s="75"/>
      <c r="ET1040" s="75"/>
      <c r="EU1040" s="75"/>
      <c r="EV1040" s="75"/>
      <c r="EW1040" s="75"/>
      <c r="EX1040" s="75"/>
      <c r="EY1040" s="75"/>
      <c r="EZ1040" s="75"/>
      <c r="FA1040" s="75"/>
      <c r="FB1040" s="75"/>
      <c r="FC1040" s="75"/>
      <c r="FD1040" s="75"/>
      <c r="FE1040" s="75"/>
      <c r="FF1040" s="75"/>
      <c r="FG1040" s="75"/>
      <c r="FH1040" s="75"/>
      <c r="FI1040" s="75"/>
      <c r="FJ1040" s="75"/>
      <c r="FK1040" s="75"/>
      <c r="FL1040" s="75"/>
      <c r="FM1040" s="75"/>
      <c r="FN1040" s="75"/>
      <c r="FO1040" s="75"/>
      <c r="FP1040" s="75"/>
      <c r="FQ1040" s="75"/>
      <c r="FR1040" s="75"/>
      <c r="FS1040" s="75"/>
      <c r="FT1040" s="75"/>
      <c r="FU1040" s="75"/>
      <c r="FV1040" s="75"/>
      <c r="FW1040" s="75"/>
      <c r="FX1040" s="75"/>
      <c r="FY1040" s="75"/>
      <c r="FZ1040" s="75"/>
      <c r="GA1040" s="75"/>
      <c r="GB1040" s="75"/>
      <c r="GC1040" s="75"/>
      <c r="GD1040" s="75"/>
      <c r="GE1040" s="75"/>
      <c r="GF1040" s="75"/>
      <c r="GG1040" s="75"/>
      <c r="GH1040" s="75"/>
      <c r="GI1040" s="75"/>
      <c r="GJ1040" s="75"/>
      <c r="GK1040" s="75"/>
      <c r="GL1040" s="75"/>
      <c r="GM1040" s="75"/>
      <c r="GN1040" s="75"/>
      <c r="GO1040" s="75"/>
      <c r="GP1040" s="75"/>
      <c r="GQ1040" s="75"/>
      <c r="GR1040" s="75"/>
      <c r="GS1040" s="75"/>
      <c r="GT1040" s="75"/>
      <c r="GU1040" s="75"/>
      <c r="GV1040" s="75"/>
      <c r="GW1040" s="75"/>
      <c r="GX1040" s="75"/>
      <c r="GY1040" s="75"/>
      <c r="GZ1040" s="75"/>
      <c r="HA1040" s="75"/>
      <c r="HB1040" s="75"/>
      <c r="HC1040" s="75"/>
      <c r="HD1040" s="75"/>
      <c r="HE1040" s="75"/>
      <c r="HF1040" s="75"/>
      <c r="HG1040" s="75"/>
      <c r="HH1040" s="75"/>
      <c r="HI1040" s="75"/>
      <c r="HJ1040" s="75"/>
      <c r="HK1040" s="75"/>
      <c r="HL1040" s="75"/>
      <c r="HM1040" s="75"/>
      <c r="HN1040" s="75"/>
      <c r="HO1040" s="75"/>
      <c r="HP1040" s="75"/>
      <c r="HQ1040" s="75"/>
      <c r="HR1040" s="75"/>
      <c r="HS1040" s="75"/>
      <c r="HT1040" s="75"/>
      <c r="HU1040" s="75"/>
      <c r="HV1040" s="75"/>
      <c r="HW1040" s="75"/>
      <c r="HX1040" s="75"/>
      <c r="HY1040" s="75"/>
    </row>
    <row r="1041" spans="1:233" s="80" customFormat="1" ht="38.25" x14ac:dyDescent="0.2">
      <c r="A1041" s="10"/>
      <c r="B1041" s="377" t="s">
        <v>1883</v>
      </c>
      <c r="C1041" s="274">
        <v>24165</v>
      </c>
      <c r="D1041" s="260" t="s">
        <v>1884</v>
      </c>
      <c r="E1041" s="357">
        <v>24</v>
      </c>
      <c r="F1041" s="274">
        <v>41586</v>
      </c>
      <c r="G1041" s="260" t="s">
        <v>3088</v>
      </c>
      <c r="H1041" s="73">
        <v>18</v>
      </c>
      <c r="I1041" s="75"/>
      <c r="J1041" s="75"/>
      <c r="K1041" s="75"/>
      <c r="L1041" s="75"/>
      <c r="M1041" s="75"/>
      <c r="N1041" s="75"/>
      <c r="O1041" s="75"/>
      <c r="P1041" s="75"/>
      <c r="Q1041" s="75"/>
      <c r="R1041" s="75"/>
      <c r="S1041" s="75"/>
      <c r="T1041" s="75"/>
      <c r="U1041" s="75"/>
      <c r="V1041" s="75"/>
      <c r="W1041" s="75"/>
      <c r="X1041" s="75"/>
      <c r="Y1041" s="75"/>
      <c r="Z1041" s="75"/>
      <c r="AA1041" s="75"/>
      <c r="AB1041" s="75"/>
      <c r="AC1041" s="75"/>
      <c r="AD1041" s="75"/>
      <c r="AE1041" s="75"/>
      <c r="AF1041" s="75"/>
      <c r="AG1041" s="75"/>
      <c r="AH1041" s="75"/>
      <c r="AI1041" s="75"/>
      <c r="AJ1041" s="75"/>
      <c r="AK1041" s="75"/>
      <c r="AL1041" s="75"/>
      <c r="AM1041" s="75"/>
      <c r="AN1041" s="75"/>
      <c r="AO1041" s="75"/>
      <c r="AP1041" s="75"/>
      <c r="AQ1041" s="75"/>
      <c r="AR1041" s="75"/>
      <c r="AS1041" s="75"/>
      <c r="AT1041" s="75"/>
      <c r="AU1041" s="75"/>
      <c r="AV1041" s="75"/>
      <c r="AW1041" s="75"/>
      <c r="AX1041" s="75"/>
      <c r="AY1041" s="75"/>
      <c r="AZ1041" s="75"/>
      <c r="BA1041" s="75"/>
      <c r="BB1041" s="75"/>
      <c r="BC1041" s="75"/>
      <c r="BD1041" s="75"/>
      <c r="BE1041" s="75"/>
      <c r="BF1041" s="75"/>
      <c r="BG1041" s="75"/>
      <c r="BH1041" s="75"/>
      <c r="BI1041" s="75"/>
      <c r="BJ1041" s="75"/>
      <c r="BK1041" s="75"/>
      <c r="BL1041" s="75"/>
      <c r="BM1041" s="75"/>
      <c r="BN1041" s="75"/>
      <c r="BO1041" s="75"/>
      <c r="BP1041" s="75"/>
      <c r="BQ1041" s="75"/>
      <c r="BR1041" s="75"/>
      <c r="BS1041" s="75"/>
      <c r="BT1041" s="75"/>
      <c r="BU1041" s="75"/>
      <c r="BV1041" s="75"/>
      <c r="BW1041" s="75"/>
      <c r="BX1041" s="75"/>
      <c r="BY1041" s="75"/>
      <c r="BZ1041" s="75"/>
      <c r="CA1041" s="75"/>
      <c r="CB1041" s="75"/>
      <c r="CC1041" s="75"/>
      <c r="CD1041" s="75"/>
      <c r="CE1041" s="75"/>
      <c r="CF1041" s="75"/>
      <c r="CG1041" s="75"/>
      <c r="CH1041" s="75"/>
      <c r="CI1041" s="75"/>
      <c r="CJ1041" s="75"/>
      <c r="CK1041" s="75"/>
      <c r="CL1041" s="75"/>
      <c r="CM1041" s="75"/>
      <c r="CN1041" s="75"/>
      <c r="CO1041" s="75"/>
      <c r="CP1041" s="75"/>
      <c r="CQ1041" s="75"/>
      <c r="CR1041" s="75"/>
      <c r="CS1041" s="75"/>
      <c r="CT1041" s="75"/>
      <c r="CU1041" s="75"/>
      <c r="CV1041" s="75"/>
      <c r="CW1041" s="75"/>
      <c r="CX1041" s="75"/>
      <c r="CY1041" s="75"/>
      <c r="CZ1041" s="75"/>
      <c r="DA1041" s="75"/>
      <c r="DB1041" s="75"/>
      <c r="DC1041" s="75"/>
      <c r="DD1041" s="75"/>
      <c r="DE1041" s="75"/>
      <c r="DF1041" s="75"/>
      <c r="DG1041" s="75"/>
      <c r="DH1041" s="75"/>
      <c r="DI1041" s="75"/>
      <c r="DJ1041" s="75"/>
      <c r="DK1041" s="75"/>
      <c r="DL1041" s="75"/>
      <c r="DM1041" s="75"/>
      <c r="DN1041" s="75"/>
      <c r="DO1041" s="75"/>
      <c r="DP1041" s="75"/>
      <c r="DQ1041" s="75"/>
      <c r="DR1041" s="75"/>
      <c r="DS1041" s="75"/>
      <c r="DT1041" s="75"/>
      <c r="DU1041" s="75"/>
      <c r="DV1041" s="75"/>
      <c r="DW1041" s="75"/>
      <c r="DX1041" s="75"/>
      <c r="DY1041" s="75"/>
      <c r="DZ1041" s="75"/>
      <c r="EA1041" s="75"/>
      <c r="EB1041" s="75"/>
      <c r="EC1041" s="75"/>
      <c r="ED1041" s="75"/>
      <c r="EE1041" s="75"/>
      <c r="EF1041" s="75"/>
      <c r="EG1041" s="75"/>
      <c r="EH1041" s="75"/>
      <c r="EI1041" s="75"/>
      <c r="EJ1041" s="75"/>
      <c r="EK1041" s="75"/>
      <c r="EL1041" s="75"/>
      <c r="EM1041" s="75"/>
      <c r="EN1041" s="75"/>
      <c r="EO1041" s="75"/>
      <c r="EP1041" s="75"/>
      <c r="EQ1041" s="75"/>
      <c r="ER1041" s="75"/>
      <c r="ES1041" s="75"/>
      <c r="ET1041" s="75"/>
      <c r="EU1041" s="75"/>
      <c r="EV1041" s="75"/>
      <c r="EW1041" s="75"/>
      <c r="EX1041" s="75"/>
      <c r="EY1041" s="75"/>
      <c r="EZ1041" s="75"/>
      <c r="FA1041" s="75"/>
      <c r="FB1041" s="75"/>
      <c r="FC1041" s="75"/>
      <c r="FD1041" s="75"/>
      <c r="FE1041" s="75"/>
      <c r="FF1041" s="75"/>
      <c r="FG1041" s="75"/>
      <c r="FH1041" s="75"/>
      <c r="FI1041" s="75"/>
      <c r="FJ1041" s="75"/>
      <c r="FK1041" s="75"/>
      <c r="FL1041" s="75"/>
      <c r="FM1041" s="75"/>
      <c r="FN1041" s="75"/>
      <c r="FO1041" s="75"/>
      <c r="FP1041" s="75"/>
      <c r="FQ1041" s="75"/>
      <c r="FR1041" s="75"/>
      <c r="FS1041" s="75"/>
      <c r="FT1041" s="75"/>
      <c r="FU1041" s="75"/>
      <c r="FV1041" s="75"/>
      <c r="FW1041" s="75"/>
      <c r="FX1041" s="75"/>
      <c r="FY1041" s="75"/>
      <c r="FZ1041" s="75"/>
      <c r="GA1041" s="75"/>
      <c r="GB1041" s="75"/>
      <c r="GC1041" s="75"/>
      <c r="GD1041" s="75"/>
      <c r="GE1041" s="75"/>
      <c r="GF1041" s="75"/>
      <c r="GG1041" s="75"/>
      <c r="GH1041" s="75"/>
      <c r="GI1041" s="75"/>
      <c r="GJ1041" s="75"/>
      <c r="GK1041" s="75"/>
      <c r="GL1041" s="75"/>
      <c r="GM1041" s="75"/>
      <c r="GN1041" s="75"/>
      <c r="GO1041" s="75"/>
      <c r="GP1041" s="75"/>
      <c r="GQ1041" s="75"/>
      <c r="GR1041" s="75"/>
      <c r="GS1041" s="75"/>
      <c r="GT1041" s="75"/>
      <c r="GU1041" s="75"/>
      <c r="GV1041" s="75"/>
      <c r="GW1041" s="75"/>
      <c r="GX1041" s="75"/>
      <c r="GY1041" s="75"/>
      <c r="GZ1041" s="75"/>
      <c r="HA1041" s="75"/>
      <c r="HB1041" s="75"/>
      <c r="HC1041" s="75"/>
      <c r="HD1041" s="75"/>
      <c r="HE1041" s="75"/>
      <c r="HF1041" s="75"/>
      <c r="HG1041" s="75"/>
      <c r="HH1041" s="75"/>
      <c r="HI1041" s="75"/>
      <c r="HJ1041" s="75"/>
      <c r="HK1041" s="75"/>
      <c r="HL1041" s="75"/>
      <c r="HM1041" s="75"/>
      <c r="HN1041" s="75"/>
      <c r="HO1041" s="75"/>
      <c r="HP1041" s="75"/>
      <c r="HQ1041" s="75"/>
      <c r="HR1041" s="75"/>
      <c r="HS1041" s="75"/>
      <c r="HT1041" s="75"/>
      <c r="HU1041" s="75"/>
      <c r="HV1041" s="75"/>
      <c r="HW1041" s="75"/>
      <c r="HX1041" s="75"/>
      <c r="HY1041" s="75"/>
    </row>
    <row r="1042" spans="1:233" s="80" customFormat="1" ht="25.5" x14ac:dyDescent="0.2">
      <c r="A1042" s="73"/>
      <c r="B1042" s="369" t="s">
        <v>1885</v>
      </c>
      <c r="C1042" s="285">
        <v>30187</v>
      </c>
      <c r="D1042" s="11" t="s">
        <v>1820</v>
      </c>
      <c r="E1042" s="24">
        <v>9</v>
      </c>
      <c r="F1042" s="285">
        <v>41977</v>
      </c>
      <c r="G1042" s="31" t="s">
        <v>2820</v>
      </c>
      <c r="H1042" s="31">
        <v>18</v>
      </c>
    </row>
    <row r="1043" spans="1:233" s="75" customFormat="1" x14ac:dyDescent="0.2">
      <c r="A1043" s="420" t="s">
        <v>1886</v>
      </c>
      <c r="B1043" s="420"/>
      <c r="C1043" s="420"/>
      <c r="D1043" s="420"/>
      <c r="E1043" s="420"/>
      <c r="F1043" s="420"/>
      <c r="G1043" s="420"/>
      <c r="H1043" s="420"/>
    </row>
    <row r="1044" spans="1:233" s="80" customFormat="1" ht="25.5" x14ac:dyDescent="0.2">
      <c r="A1044" s="73"/>
      <c r="B1044" s="368" t="s">
        <v>1887</v>
      </c>
      <c r="C1044" s="344">
        <v>30313</v>
      </c>
      <c r="D1044" s="14" t="s">
        <v>1888</v>
      </c>
      <c r="E1044" s="71">
        <v>3</v>
      </c>
      <c r="F1044" s="383">
        <v>41712</v>
      </c>
      <c r="G1044" s="14" t="s">
        <v>941</v>
      </c>
      <c r="H1044" s="14">
        <v>18</v>
      </c>
    </row>
    <row r="1045" spans="1:233" s="12" customFormat="1" x14ac:dyDescent="0.25">
      <c r="A1045" s="420" t="s">
        <v>1889</v>
      </c>
      <c r="B1045" s="420"/>
      <c r="C1045" s="420"/>
      <c r="D1045" s="420"/>
      <c r="E1045" s="420"/>
      <c r="F1045" s="420"/>
      <c r="G1045" s="420"/>
      <c r="H1045" s="420"/>
    </row>
    <row r="1046" spans="1:233" s="12" customFormat="1" ht="25.5" x14ac:dyDescent="0.25">
      <c r="A1046" s="56"/>
      <c r="B1046" s="368" t="s">
        <v>1890</v>
      </c>
      <c r="C1046" s="281">
        <v>33794</v>
      </c>
      <c r="D1046" s="13" t="s">
        <v>1891</v>
      </c>
      <c r="E1046" s="346">
        <v>1</v>
      </c>
      <c r="F1046" s="281">
        <v>42215</v>
      </c>
      <c r="G1046" s="254" t="s">
        <v>3087</v>
      </c>
      <c r="H1046" s="14">
        <v>18</v>
      </c>
    </row>
    <row r="1047" spans="1:233" s="80" customFormat="1" ht="30" customHeight="1" x14ac:dyDescent="0.2">
      <c r="A1047" s="433" t="s">
        <v>3414</v>
      </c>
      <c r="B1047" s="433"/>
      <c r="C1047" s="433"/>
      <c r="D1047" s="433"/>
      <c r="E1047" s="433"/>
      <c r="F1047" s="433"/>
      <c r="G1047" s="433"/>
      <c r="H1047" s="433"/>
      <c r="I1047" s="75"/>
      <c r="J1047" s="75"/>
      <c r="K1047" s="75"/>
      <c r="L1047" s="75"/>
      <c r="M1047" s="75"/>
      <c r="N1047" s="75"/>
      <c r="O1047" s="75"/>
      <c r="P1047" s="75"/>
      <c r="Q1047" s="75"/>
      <c r="R1047" s="75"/>
      <c r="S1047" s="75"/>
      <c r="T1047" s="75"/>
      <c r="U1047" s="75"/>
      <c r="V1047" s="75"/>
      <c r="W1047" s="75"/>
      <c r="X1047" s="75"/>
      <c r="Y1047" s="75"/>
      <c r="Z1047" s="75"/>
      <c r="AA1047" s="75"/>
      <c r="AB1047" s="75"/>
      <c r="AC1047" s="75"/>
      <c r="AD1047" s="75"/>
      <c r="AE1047" s="75"/>
      <c r="AF1047" s="75"/>
      <c r="AG1047" s="75"/>
      <c r="AH1047" s="75"/>
      <c r="AI1047" s="75"/>
      <c r="AJ1047" s="75"/>
      <c r="AK1047" s="75"/>
      <c r="AL1047" s="75"/>
      <c r="AM1047" s="75"/>
      <c r="AN1047" s="75"/>
      <c r="AO1047" s="75"/>
      <c r="AP1047" s="75"/>
      <c r="AQ1047" s="75"/>
      <c r="AR1047" s="75"/>
      <c r="AS1047" s="75"/>
      <c r="AT1047" s="75"/>
      <c r="AU1047" s="75"/>
      <c r="AV1047" s="75"/>
      <c r="AW1047" s="75"/>
      <c r="AX1047" s="75"/>
      <c r="AY1047" s="75"/>
      <c r="AZ1047" s="75"/>
      <c r="BA1047" s="75"/>
      <c r="BB1047" s="75"/>
      <c r="BC1047" s="75"/>
      <c r="BD1047" s="75"/>
      <c r="BE1047" s="75"/>
      <c r="BF1047" s="75"/>
      <c r="BG1047" s="75"/>
      <c r="BH1047" s="75"/>
      <c r="BI1047" s="75"/>
      <c r="BJ1047" s="75"/>
      <c r="BK1047" s="75"/>
      <c r="BL1047" s="75"/>
      <c r="BM1047" s="75"/>
      <c r="BN1047" s="75"/>
      <c r="BO1047" s="75"/>
      <c r="BP1047" s="75"/>
      <c r="BQ1047" s="75"/>
      <c r="BR1047" s="75"/>
      <c r="BS1047" s="75"/>
      <c r="BT1047" s="75"/>
      <c r="BU1047" s="75"/>
      <c r="BV1047" s="75"/>
      <c r="BW1047" s="75"/>
      <c r="BX1047" s="75"/>
      <c r="BY1047" s="75"/>
      <c r="BZ1047" s="75"/>
      <c r="CA1047" s="75"/>
      <c r="CB1047" s="75"/>
      <c r="CC1047" s="75"/>
      <c r="CD1047" s="75"/>
      <c r="CE1047" s="75"/>
      <c r="CF1047" s="75"/>
      <c r="CG1047" s="75"/>
      <c r="CH1047" s="75"/>
      <c r="CI1047" s="75"/>
      <c r="CJ1047" s="75"/>
      <c r="CK1047" s="75"/>
      <c r="CL1047" s="75"/>
      <c r="CM1047" s="75"/>
      <c r="CN1047" s="75"/>
      <c r="CO1047" s="75"/>
      <c r="CP1047" s="75"/>
      <c r="CQ1047" s="75"/>
      <c r="CR1047" s="75"/>
      <c r="CS1047" s="75"/>
      <c r="CT1047" s="75"/>
      <c r="CU1047" s="75"/>
      <c r="CV1047" s="75"/>
      <c r="CW1047" s="75"/>
      <c r="CX1047" s="75"/>
      <c r="CY1047" s="75"/>
      <c r="CZ1047" s="75"/>
      <c r="DA1047" s="75"/>
      <c r="DB1047" s="75"/>
      <c r="DC1047" s="75"/>
      <c r="DD1047" s="75"/>
      <c r="DE1047" s="75"/>
      <c r="DF1047" s="75"/>
      <c r="DG1047" s="75"/>
      <c r="DH1047" s="75"/>
      <c r="DI1047" s="75"/>
      <c r="DJ1047" s="75"/>
      <c r="DK1047" s="75"/>
      <c r="DL1047" s="75"/>
      <c r="DM1047" s="75"/>
      <c r="DN1047" s="75"/>
      <c r="DO1047" s="75"/>
      <c r="DP1047" s="75"/>
      <c r="DQ1047" s="75"/>
      <c r="DR1047" s="75"/>
      <c r="DS1047" s="75"/>
      <c r="DT1047" s="75"/>
      <c r="DU1047" s="75"/>
      <c r="DV1047" s="75"/>
      <c r="DW1047" s="75"/>
      <c r="DX1047" s="75"/>
      <c r="DY1047" s="75"/>
      <c r="DZ1047" s="75"/>
      <c r="EA1047" s="75"/>
      <c r="EB1047" s="75"/>
      <c r="EC1047" s="75"/>
      <c r="ED1047" s="75"/>
      <c r="EE1047" s="75"/>
      <c r="EF1047" s="75"/>
      <c r="EG1047" s="75"/>
      <c r="EH1047" s="75"/>
      <c r="EI1047" s="75"/>
      <c r="EJ1047" s="75"/>
      <c r="EK1047" s="75"/>
      <c r="EL1047" s="75"/>
      <c r="EM1047" s="75"/>
      <c r="EN1047" s="75"/>
      <c r="EO1047" s="75"/>
      <c r="EP1047" s="75"/>
      <c r="EQ1047" s="75"/>
      <c r="ER1047" s="75"/>
      <c r="ES1047" s="75"/>
      <c r="ET1047" s="75"/>
      <c r="EU1047" s="75"/>
      <c r="EV1047" s="75"/>
      <c r="EW1047" s="75"/>
      <c r="EX1047" s="75"/>
      <c r="EY1047" s="75"/>
      <c r="EZ1047" s="75"/>
      <c r="FA1047" s="75"/>
      <c r="FB1047" s="75"/>
      <c r="FC1047" s="75"/>
      <c r="FD1047" s="75"/>
      <c r="FE1047" s="75"/>
      <c r="FF1047" s="75"/>
      <c r="FG1047" s="75"/>
      <c r="FH1047" s="75"/>
      <c r="FI1047" s="75"/>
      <c r="FJ1047" s="75"/>
      <c r="FK1047" s="75"/>
      <c r="FL1047" s="75"/>
      <c r="FM1047" s="75"/>
      <c r="FN1047" s="75"/>
      <c r="FO1047" s="75"/>
      <c r="FP1047" s="75"/>
      <c r="FQ1047" s="75"/>
      <c r="FR1047" s="75"/>
      <c r="FS1047" s="75"/>
      <c r="FT1047" s="75"/>
      <c r="FU1047" s="75"/>
      <c r="FV1047" s="75"/>
      <c r="FW1047" s="75"/>
      <c r="FX1047" s="75"/>
      <c r="FY1047" s="75"/>
      <c r="FZ1047" s="75"/>
      <c r="GA1047" s="75"/>
      <c r="GB1047" s="75"/>
      <c r="GC1047" s="75"/>
      <c r="GD1047" s="75"/>
      <c r="GE1047" s="75"/>
      <c r="GF1047" s="75"/>
      <c r="GG1047" s="75"/>
      <c r="GH1047" s="75"/>
      <c r="GI1047" s="75"/>
      <c r="GJ1047" s="75"/>
      <c r="GK1047" s="75"/>
      <c r="GL1047" s="75"/>
      <c r="GM1047" s="75"/>
      <c r="GN1047" s="75"/>
      <c r="GO1047" s="75"/>
      <c r="GP1047" s="75"/>
      <c r="GQ1047" s="75"/>
      <c r="GR1047" s="75"/>
      <c r="GS1047" s="75"/>
      <c r="GT1047" s="75"/>
      <c r="GU1047" s="75"/>
      <c r="GV1047" s="75"/>
      <c r="GW1047" s="75"/>
      <c r="GX1047" s="75"/>
      <c r="GY1047" s="75"/>
      <c r="GZ1047" s="75"/>
      <c r="HA1047" s="75"/>
      <c r="HB1047" s="75"/>
      <c r="HC1047" s="75"/>
      <c r="HD1047" s="75"/>
      <c r="HE1047" s="75"/>
      <c r="HF1047" s="75"/>
      <c r="HG1047" s="75"/>
      <c r="HH1047" s="75"/>
      <c r="HI1047" s="75"/>
      <c r="HJ1047" s="75"/>
      <c r="HK1047" s="75"/>
      <c r="HL1047" s="75"/>
      <c r="HM1047" s="75"/>
      <c r="HN1047" s="75"/>
      <c r="HO1047" s="75"/>
      <c r="HP1047" s="75"/>
      <c r="HQ1047" s="75"/>
      <c r="HR1047" s="75"/>
      <c r="HS1047" s="75"/>
      <c r="HT1047" s="75"/>
      <c r="HU1047" s="75"/>
      <c r="HV1047" s="75"/>
      <c r="HW1047" s="75"/>
      <c r="HX1047" s="75"/>
      <c r="HY1047" s="75"/>
    </row>
    <row r="1048" spans="1:233" s="12" customFormat="1" ht="15" customHeight="1" x14ac:dyDescent="0.2">
      <c r="A1048" s="475" t="s">
        <v>1892</v>
      </c>
      <c r="B1048" s="475"/>
      <c r="C1048" s="475"/>
      <c r="D1048" s="475"/>
      <c r="E1048" s="475"/>
      <c r="F1048" s="475"/>
      <c r="G1048" s="475"/>
      <c r="H1048" s="475"/>
    </row>
    <row r="1049" spans="1:233" s="12" customFormat="1" ht="11.25" customHeight="1" x14ac:dyDescent="0.2">
      <c r="A1049" s="474" t="s">
        <v>1893</v>
      </c>
      <c r="B1049" s="474"/>
      <c r="C1049" s="474"/>
      <c r="D1049" s="474"/>
      <c r="E1049" s="474"/>
      <c r="F1049" s="474"/>
      <c r="G1049" s="474"/>
      <c r="H1049" s="474"/>
    </row>
    <row r="1050" spans="1:233" s="12" customFormat="1" ht="40.5" customHeight="1" x14ac:dyDescent="0.2">
      <c r="A1050" s="166"/>
      <c r="B1050" s="380" t="s">
        <v>1894</v>
      </c>
      <c r="C1050" s="167">
        <v>17566</v>
      </c>
      <c r="D1050" s="23" t="s">
        <v>1895</v>
      </c>
      <c r="E1050" s="168">
        <v>39</v>
      </c>
      <c r="F1050" s="167">
        <v>41559</v>
      </c>
      <c r="G1050" s="23" t="s">
        <v>1896</v>
      </c>
      <c r="H1050" s="23">
        <v>19</v>
      </c>
    </row>
    <row r="1051" spans="1:233" s="12" customFormat="1" ht="13.5" customHeight="1" x14ac:dyDescent="0.2">
      <c r="A1051" s="474" t="s">
        <v>1897</v>
      </c>
      <c r="B1051" s="474"/>
      <c r="C1051" s="474"/>
      <c r="D1051" s="474"/>
      <c r="E1051" s="474"/>
      <c r="F1051" s="474"/>
      <c r="G1051" s="474"/>
      <c r="H1051" s="474"/>
    </row>
    <row r="1052" spans="1:233" s="12" customFormat="1" ht="40.5" customHeight="1" x14ac:dyDescent="0.2">
      <c r="A1052" s="166"/>
      <c r="B1052" s="380" t="s">
        <v>1898</v>
      </c>
      <c r="C1052" s="167">
        <v>24602</v>
      </c>
      <c r="D1052" s="23" t="s">
        <v>1899</v>
      </c>
      <c r="E1052" s="168">
        <v>27</v>
      </c>
      <c r="F1052" s="167">
        <v>41142</v>
      </c>
      <c r="G1052" s="23" t="s">
        <v>1900</v>
      </c>
      <c r="H1052" s="23">
        <v>19</v>
      </c>
    </row>
    <row r="1053" spans="1:233" s="12" customFormat="1" ht="12.75" customHeight="1" x14ac:dyDescent="0.2">
      <c r="A1053" s="474" t="s">
        <v>1901</v>
      </c>
      <c r="B1053" s="474"/>
      <c r="C1053" s="474"/>
      <c r="D1053" s="474"/>
      <c r="E1053" s="474"/>
      <c r="F1053" s="474"/>
      <c r="G1053" s="474"/>
      <c r="H1053" s="474"/>
    </row>
    <row r="1054" spans="1:233" ht="25.5" x14ac:dyDescent="0.2">
      <c r="A1054" s="166"/>
      <c r="B1054" s="380" t="s">
        <v>1902</v>
      </c>
      <c r="C1054" s="167">
        <v>21736</v>
      </c>
      <c r="D1054" s="23" t="s">
        <v>912</v>
      </c>
      <c r="E1054" s="168">
        <v>17</v>
      </c>
      <c r="F1054" s="167">
        <v>41963</v>
      </c>
      <c r="G1054" s="23" t="s">
        <v>1903</v>
      </c>
      <c r="H1054" s="23">
        <v>19</v>
      </c>
    </row>
    <row r="1055" spans="1:233" x14ac:dyDescent="0.2">
      <c r="A1055" s="474" t="s">
        <v>1904</v>
      </c>
      <c r="B1055" s="474"/>
      <c r="C1055" s="474"/>
      <c r="D1055" s="474"/>
      <c r="E1055" s="474"/>
      <c r="F1055" s="474"/>
      <c r="G1055" s="474"/>
      <c r="H1055" s="474"/>
    </row>
    <row r="1056" spans="1:233" ht="25.5" x14ac:dyDescent="0.2">
      <c r="A1056" s="166"/>
      <c r="B1056" s="380" t="s">
        <v>1905</v>
      </c>
      <c r="C1056" s="167">
        <v>24522</v>
      </c>
      <c r="D1056" s="23" t="s">
        <v>764</v>
      </c>
      <c r="E1056" s="168">
        <v>12</v>
      </c>
      <c r="F1056" s="167">
        <v>41142</v>
      </c>
      <c r="G1056" s="23" t="s">
        <v>1906</v>
      </c>
      <c r="H1056" s="23">
        <v>19</v>
      </c>
    </row>
    <row r="1057" spans="1:8" ht="38.25" x14ac:dyDescent="0.2">
      <c r="A1057" s="166"/>
      <c r="B1057" s="380" t="s">
        <v>1907</v>
      </c>
      <c r="C1057" s="167">
        <v>27515</v>
      </c>
      <c r="D1057" s="23" t="s">
        <v>845</v>
      </c>
      <c r="E1057" s="168">
        <v>16</v>
      </c>
      <c r="F1057" s="167">
        <v>41194</v>
      </c>
      <c r="G1057" s="23" t="s">
        <v>1908</v>
      </c>
      <c r="H1057" s="23">
        <v>19</v>
      </c>
    </row>
    <row r="1058" spans="1:8" ht="38.25" x14ac:dyDescent="0.2">
      <c r="A1058" s="166"/>
      <c r="B1058" s="380" t="s">
        <v>1909</v>
      </c>
      <c r="C1058" s="167">
        <v>24317</v>
      </c>
      <c r="D1058" s="23" t="s">
        <v>764</v>
      </c>
      <c r="E1058" s="168">
        <v>20</v>
      </c>
      <c r="F1058" s="167">
        <v>41194</v>
      </c>
      <c r="G1058" s="23" t="s">
        <v>1910</v>
      </c>
      <c r="H1058" s="23">
        <v>19</v>
      </c>
    </row>
    <row r="1059" spans="1:8" x14ac:dyDescent="0.25">
      <c r="A1059" s="465" t="s">
        <v>1911</v>
      </c>
      <c r="B1059" s="465"/>
      <c r="C1059" s="465"/>
      <c r="D1059" s="465"/>
      <c r="E1059" s="465"/>
      <c r="F1059" s="465"/>
      <c r="G1059" s="465"/>
      <c r="H1059" s="465"/>
    </row>
    <row r="1060" spans="1:8" ht="38.25" x14ac:dyDescent="0.25">
      <c r="A1060" s="31"/>
      <c r="B1060" s="365" t="s">
        <v>1912</v>
      </c>
      <c r="C1060" s="6">
        <v>26861</v>
      </c>
      <c r="D1060" s="10" t="s">
        <v>1913</v>
      </c>
      <c r="E1060" s="350">
        <v>17</v>
      </c>
      <c r="F1060" s="6">
        <v>41960</v>
      </c>
      <c r="G1060" s="10" t="s">
        <v>1914</v>
      </c>
      <c r="H1060" s="10">
        <v>19</v>
      </c>
    </row>
    <row r="1061" spans="1:8" x14ac:dyDescent="0.2">
      <c r="A1061" s="474" t="s">
        <v>1915</v>
      </c>
      <c r="B1061" s="474"/>
      <c r="C1061" s="474"/>
      <c r="D1061" s="474"/>
      <c r="E1061" s="474"/>
      <c r="F1061" s="474"/>
      <c r="G1061" s="474"/>
      <c r="H1061" s="474"/>
    </row>
    <row r="1062" spans="1:8" ht="38.25" x14ac:dyDescent="0.2">
      <c r="A1062" s="166"/>
      <c r="B1062" s="380" t="s">
        <v>1916</v>
      </c>
      <c r="C1062" s="167">
        <v>29688</v>
      </c>
      <c r="D1062" s="23" t="s">
        <v>1246</v>
      </c>
      <c r="E1062" s="168">
        <v>7</v>
      </c>
      <c r="F1062" s="167">
        <v>41144</v>
      </c>
      <c r="G1062" s="23" t="s">
        <v>1917</v>
      </c>
      <c r="H1062" s="23">
        <v>19</v>
      </c>
    </row>
    <row r="1063" spans="1:8" ht="38.25" x14ac:dyDescent="0.2">
      <c r="A1063" s="166"/>
      <c r="B1063" s="380" t="s">
        <v>1918</v>
      </c>
      <c r="C1063" s="167">
        <v>21796</v>
      </c>
      <c r="D1063" s="23" t="s">
        <v>1919</v>
      </c>
      <c r="E1063" s="168">
        <v>28</v>
      </c>
      <c r="F1063" s="167">
        <v>41194</v>
      </c>
      <c r="G1063" s="23" t="s">
        <v>1920</v>
      </c>
      <c r="H1063" s="23">
        <v>19</v>
      </c>
    </row>
    <row r="1064" spans="1:8" x14ac:dyDescent="0.2">
      <c r="A1064" s="474" t="s">
        <v>1921</v>
      </c>
      <c r="B1064" s="474"/>
      <c r="C1064" s="474"/>
      <c r="D1064" s="474"/>
      <c r="E1064" s="474"/>
      <c r="F1064" s="474"/>
      <c r="G1064" s="474"/>
      <c r="H1064" s="474"/>
    </row>
    <row r="1065" spans="1:8" ht="38.25" x14ac:dyDescent="0.2">
      <c r="A1065" s="166"/>
      <c r="B1065" s="380" t="s">
        <v>1922</v>
      </c>
      <c r="C1065" s="167">
        <v>26154</v>
      </c>
      <c r="D1065" s="23" t="s">
        <v>1320</v>
      </c>
      <c r="E1065" s="168">
        <v>22</v>
      </c>
      <c r="F1065" s="167">
        <v>41144</v>
      </c>
      <c r="G1065" s="23" t="s">
        <v>1923</v>
      </c>
      <c r="H1065" s="23">
        <v>19</v>
      </c>
    </row>
    <row r="1066" spans="1:8" ht="25.5" x14ac:dyDescent="0.2">
      <c r="A1066" s="166"/>
      <c r="B1066" s="380" t="s">
        <v>1924</v>
      </c>
      <c r="C1066" s="167">
        <v>26927</v>
      </c>
      <c r="D1066" s="23" t="s">
        <v>205</v>
      </c>
      <c r="E1066" s="168">
        <v>19</v>
      </c>
      <c r="F1066" s="167">
        <v>41144</v>
      </c>
      <c r="G1066" s="23" t="s">
        <v>1925</v>
      </c>
      <c r="H1066" s="23">
        <v>19</v>
      </c>
    </row>
    <row r="1067" spans="1:8" x14ac:dyDescent="0.2">
      <c r="A1067" s="474" t="s">
        <v>1926</v>
      </c>
      <c r="B1067" s="474"/>
      <c r="C1067" s="474"/>
      <c r="D1067" s="474"/>
      <c r="E1067" s="474"/>
      <c r="F1067" s="474"/>
      <c r="G1067" s="474"/>
      <c r="H1067" s="474"/>
    </row>
    <row r="1068" spans="1:8" ht="25.5" x14ac:dyDescent="0.2">
      <c r="A1068" s="166"/>
      <c r="B1068" s="380" t="s">
        <v>1927</v>
      </c>
      <c r="C1068" s="167">
        <v>28928</v>
      </c>
      <c r="D1068" s="23" t="s">
        <v>1928</v>
      </c>
      <c r="E1068" s="168">
        <v>12</v>
      </c>
      <c r="F1068" s="167">
        <v>41143</v>
      </c>
      <c r="G1068" s="23" t="s">
        <v>1929</v>
      </c>
      <c r="H1068" s="23">
        <v>19</v>
      </c>
    </row>
    <row r="1069" spans="1:8" x14ac:dyDescent="0.2">
      <c r="A1069" s="474" t="s">
        <v>1930</v>
      </c>
      <c r="B1069" s="474"/>
      <c r="C1069" s="474"/>
      <c r="D1069" s="474"/>
      <c r="E1069" s="474"/>
      <c r="F1069" s="474"/>
      <c r="G1069" s="474"/>
      <c r="H1069" s="474"/>
    </row>
    <row r="1070" spans="1:8" ht="25.5" x14ac:dyDescent="0.2">
      <c r="A1070" s="166"/>
      <c r="B1070" s="380" t="s">
        <v>1931</v>
      </c>
      <c r="C1070" s="167">
        <v>27250</v>
      </c>
      <c r="D1070" s="23" t="s">
        <v>845</v>
      </c>
      <c r="E1070" s="168">
        <v>18</v>
      </c>
      <c r="F1070" s="167">
        <v>41143</v>
      </c>
      <c r="G1070" s="23" t="s">
        <v>1932</v>
      </c>
      <c r="H1070" s="23">
        <v>19</v>
      </c>
    </row>
    <row r="1071" spans="1:8" ht="25.5" x14ac:dyDescent="0.2">
      <c r="A1071" s="166"/>
      <c r="B1071" s="380" t="s">
        <v>1933</v>
      </c>
      <c r="C1071" s="167">
        <v>24421</v>
      </c>
      <c r="D1071" s="23" t="s">
        <v>781</v>
      </c>
      <c r="E1071" s="168">
        <v>27</v>
      </c>
      <c r="F1071" s="167">
        <v>41143</v>
      </c>
      <c r="G1071" s="23" t="s">
        <v>1934</v>
      </c>
      <c r="H1071" s="23">
        <v>19</v>
      </c>
    </row>
    <row r="1072" spans="1:8" x14ac:dyDescent="0.2">
      <c r="A1072" s="474" t="s">
        <v>1935</v>
      </c>
      <c r="B1072" s="474"/>
      <c r="C1072" s="474"/>
      <c r="D1072" s="474"/>
      <c r="E1072" s="474"/>
      <c r="F1072" s="474"/>
      <c r="G1072" s="474"/>
      <c r="H1072" s="474"/>
    </row>
    <row r="1073" spans="1:8" ht="22.5" customHeight="1" x14ac:dyDescent="0.2">
      <c r="A1073" s="166"/>
      <c r="B1073" s="380" t="s">
        <v>1936</v>
      </c>
      <c r="C1073" s="167">
        <v>27370</v>
      </c>
      <c r="D1073" s="23" t="s">
        <v>198</v>
      </c>
      <c r="E1073" s="168">
        <v>14</v>
      </c>
      <c r="F1073" s="167">
        <v>41142</v>
      </c>
      <c r="G1073" s="23" t="s">
        <v>1937</v>
      </c>
      <c r="H1073" s="23">
        <v>19</v>
      </c>
    </row>
    <row r="1074" spans="1:8" ht="21.75" customHeight="1" x14ac:dyDescent="0.2">
      <c r="A1074" s="166"/>
      <c r="B1074" s="380" t="s">
        <v>1938</v>
      </c>
      <c r="C1074" s="167">
        <v>29928</v>
      </c>
      <c r="D1074" s="23" t="s">
        <v>253</v>
      </c>
      <c r="E1074" s="168">
        <v>9</v>
      </c>
      <c r="F1074" s="167">
        <v>41142</v>
      </c>
      <c r="G1074" s="23" t="s">
        <v>1939</v>
      </c>
      <c r="H1074" s="23">
        <v>19</v>
      </c>
    </row>
    <row r="1075" spans="1:8" x14ac:dyDescent="0.25">
      <c r="A1075" s="479" t="s">
        <v>1940</v>
      </c>
      <c r="B1075" s="479"/>
      <c r="C1075" s="479"/>
      <c r="D1075" s="479"/>
      <c r="E1075" s="479"/>
      <c r="F1075" s="479"/>
      <c r="G1075" s="479"/>
      <c r="H1075" s="479"/>
    </row>
    <row r="1076" spans="1:8" ht="38.25" x14ac:dyDescent="0.25">
      <c r="A1076" s="23"/>
      <c r="B1076" s="380" t="s">
        <v>1941</v>
      </c>
      <c r="C1076" s="167">
        <v>18556</v>
      </c>
      <c r="D1076" s="23" t="s">
        <v>232</v>
      </c>
      <c r="E1076" s="168">
        <v>37</v>
      </c>
      <c r="F1076" s="167">
        <v>41144</v>
      </c>
      <c r="G1076" s="23" t="s">
        <v>1942</v>
      </c>
      <c r="H1076" s="23">
        <v>19</v>
      </c>
    </row>
    <row r="1077" spans="1:8" x14ac:dyDescent="0.25">
      <c r="A1077" s="480" t="s">
        <v>1943</v>
      </c>
      <c r="B1077" s="480"/>
      <c r="C1077" s="480"/>
      <c r="D1077" s="480"/>
      <c r="E1077" s="480"/>
      <c r="F1077" s="480"/>
      <c r="G1077" s="480"/>
      <c r="H1077" s="480"/>
    </row>
    <row r="1078" spans="1:8" ht="25.5" x14ac:dyDescent="0.25">
      <c r="A1078" s="23"/>
      <c r="B1078" s="380" t="s">
        <v>1944</v>
      </c>
      <c r="C1078" s="167">
        <v>31028</v>
      </c>
      <c r="D1078" s="23" t="s">
        <v>1945</v>
      </c>
      <c r="E1078" s="168">
        <v>7</v>
      </c>
      <c r="F1078" s="167">
        <v>41194</v>
      </c>
      <c r="G1078" s="23" t="s">
        <v>1946</v>
      </c>
      <c r="H1078" s="23">
        <v>19</v>
      </c>
    </row>
    <row r="1079" spans="1:8" ht="25.5" x14ac:dyDescent="0.25">
      <c r="A1079" s="23"/>
      <c r="B1079" s="380" t="s">
        <v>1947</v>
      </c>
      <c r="C1079" s="167">
        <v>19407</v>
      </c>
      <c r="D1079" s="23" t="s">
        <v>796</v>
      </c>
      <c r="E1079" s="168">
        <v>42</v>
      </c>
      <c r="F1079" s="167">
        <v>41194</v>
      </c>
      <c r="G1079" s="23" t="s">
        <v>1948</v>
      </c>
      <c r="H1079" s="23">
        <v>19</v>
      </c>
    </row>
    <row r="1080" spans="1:8" ht="25.5" x14ac:dyDescent="0.25">
      <c r="A1080" s="23"/>
      <c r="B1080" s="380" t="s">
        <v>1949</v>
      </c>
      <c r="C1080" s="167">
        <v>18273</v>
      </c>
      <c r="D1080" s="23" t="s">
        <v>801</v>
      </c>
      <c r="E1080" s="168">
        <v>42</v>
      </c>
      <c r="F1080" s="167">
        <v>41194</v>
      </c>
      <c r="G1080" s="23" t="s">
        <v>1950</v>
      </c>
      <c r="H1080" s="23">
        <v>19</v>
      </c>
    </row>
    <row r="1081" spans="1:8" ht="25.5" x14ac:dyDescent="0.25">
      <c r="A1081" s="23"/>
      <c r="B1081" s="380" t="s">
        <v>1951</v>
      </c>
      <c r="C1081" s="167">
        <v>28962</v>
      </c>
      <c r="D1081" s="23" t="s">
        <v>1952</v>
      </c>
      <c r="E1081" s="168">
        <v>12</v>
      </c>
      <c r="F1081" s="167">
        <v>41194</v>
      </c>
      <c r="G1081" s="23" t="s">
        <v>1953</v>
      </c>
      <c r="H1081" s="23">
        <v>19</v>
      </c>
    </row>
    <row r="1082" spans="1:8" ht="25.5" x14ac:dyDescent="0.25">
      <c r="A1082" s="23"/>
      <c r="B1082" s="380" t="s">
        <v>1954</v>
      </c>
      <c r="C1082" s="167">
        <v>24090</v>
      </c>
      <c r="D1082" s="23" t="s">
        <v>1320</v>
      </c>
      <c r="E1082" s="168">
        <v>27</v>
      </c>
      <c r="F1082" s="167">
        <v>41194</v>
      </c>
      <c r="G1082" s="23" t="s">
        <v>1955</v>
      </c>
      <c r="H1082" s="23">
        <v>19</v>
      </c>
    </row>
    <row r="1083" spans="1:8" ht="21.75" customHeight="1" x14ac:dyDescent="0.25">
      <c r="A1083" s="23"/>
      <c r="B1083" s="380" t="s">
        <v>1956</v>
      </c>
      <c r="C1083" s="167">
        <v>19614</v>
      </c>
      <c r="D1083" s="23" t="s">
        <v>813</v>
      </c>
      <c r="E1083" s="168">
        <v>42</v>
      </c>
      <c r="F1083" s="167">
        <v>41194</v>
      </c>
      <c r="G1083" s="23" t="s">
        <v>1957</v>
      </c>
      <c r="H1083" s="23">
        <v>19</v>
      </c>
    </row>
    <row r="1084" spans="1:8" ht="38.25" x14ac:dyDescent="0.25">
      <c r="A1084" s="23"/>
      <c r="B1084" s="380" t="s">
        <v>1958</v>
      </c>
      <c r="C1084" s="167">
        <v>21713</v>
      </c>
      <c r="D1084" s="23" t="s">
        <v>912</v>
      </c>
      <c r="E1084" s="168">
        <v>29</v>
      </c>
      <c r="F1084" s="167">
        <v>41194</v>
      </c>
      <c r="G1084" s="23" t="s">
        <v>1957</v>
      </c>
      <c r="H1084" s="23">
        <v>19</v>
      </c>
    </row>
    <row r="1085" spans="1:8" ht="38.25" x14ac:dyDescent="0.25">
      <c r="A1085" s="23"/>
      <c r="B1085" s="380" t="s">
        <v>1959</v>
      </c>
      <c r="C1085" s="167">
        <v>30416</v>
      </c>
      <c r="D1085" s="23" t="s">
        <v>1960</v>
      </c>
      <c r="E1085" s="168">
        <v>7</v>
      </c>
      <c r="F1085" s="167">
        <v>41194</v>
      </c>
      <c r="G1085" s="23" t="s">
        <v>1961</v>
      </c>
      <c r="H1085" s="23">
        <v>19</v>
      </c>
    </row>
    <row r="1086" spans="1:8" ht="25.5" x14ac:dyDescent="0.25">
      <c r="A1086" s="23"/>
      <c r="B1086" s="380" t="s">
        <v>1962</v>
      </c>
      <c r="C1086" s="167">
        <v>18641</v>
      </c>
      <c r="D1086" s="23" t="s">
        <v>1963</v>
      </c>
      <c r="E1086" s="168">
        <v>39</v>
      </c>
      <c r="F1086" s="167">
        <v>41194</v>
      </c>
      <c r="G1086" s="23" t="s">
        <v>1964</v>
      </c>
      <c r="H1086" s="23">
        <v>19</v>
      </c>
    </row>
    <row r="1087" spans="1:8" x14ac:dyDescent="0.25">
      <c r="A1087" s="481" t="s">
        <v>1965</v>
      </c>
      <c r="B1087" s="481"/>
      <c r="C1087" s="481"/>
      <c r="D1087" s="481"/>
      <c r="E1087" s="481"/>
      <c r="F1087" s="481"/>
      <c r="G1087" s="481"/>
      <c r="H1087" s="481"/>
    </row>
    <row r="1088" spans="1:8" ht="38.25" x14ac:dyDescent="0.25">
      <c r="A1088" s="23"/>
      <c r="B1088" s="380" t="s">
        <v>1966</v>
      </c>
      <c r="C1088" s="167">
        <v>28985</v>
      </c>
      <c r="D1088" s="23" t="s">
        <v>1967</v>
      </c>
      <c r="E1088" s="168">
        <v>11</v>
      </c>
      <c r="F1088" s="167">
        <v>41144</v>
      </c>
      <c r="G1088" s="23" t="s">
        <v>1968</v>
      </c>
      <c r="H1088" s="23">
        <v>19</v>
      </c>
    </row>
    <row r="1089" spans="1:1002" ht="38.25" x14ac:dyDescent="0.25">
      <c r="A1089" s="23"/>
      <c r="B1089" s="380" t="s">
        <v>1969</v>
      </c>
      <c r="C1089" s="167">
        <v>30606</v>
      </c>
      <c r="D1089" s="23" t="s">
        <v>1970</v>
      </c>
      <c r="E1089" s="168">
        <v>8</v>
      </c>
      <c r="F1089" s="167">
        <v>41144</v>
      </c>
      <c r="G1089" s="23" t="s">
        <v>1968</v>
      </c>
      <c r="H1089" s="23">
        <v>19</v>
      </c>
    </row>
    <row r="1090" spans="1:1002" ht="25.5" x14ac:dyDescent="0.25">
      <c r="A1090" s="23"/>
      <c r="B1090" s="380" t="s">
        <v>1971</v>
      </c>
      <c r="C1090" s="167">
        <v>17451</v>
      </c>
      <c r="D1090" s="23" t="s">
        <v>887</v>
      </c>
      <c r="E1090" s="168">
        <v>43</v>
      </c>
      <c r="F1090" s="167">
        <v>41144</v>
      </c>
      <c r="G1090" s="23" t="s">
        <v>1968</v>
      </c>
      <c r="H1090" s="23">
        <v>19</v>
      </c>
    </row>
    <row r="1091" spans="1:1002" ht="25.5" x14ac:dyDescent="0.25">
      <c r="A1091" s="23"/>
      <c r="B1091" s="380" t="s">
        <v>1972</v>
      </c>
      <c r="C1091" s="167">
        <v>25064</v>
      </c>
      <c r="D1091" s="23" t="s">
        <v>1320</v>
      </c>
      <c r="E1091" s="168">
        <v>12</v>
      </c>
      <c r="F1091" s="167">
        <v>41144</v>
      </c>
      <c r="G1091" s="23" t="s">
        <v>1968</v>
      </c>
      <c r="H1091" s="23">
        <v>19</v>
      </c>
    </row>
    <row r="1092" spans="1:1002" ht="38.25" x14ac:dyDescent="0.25">
      <c r="A1092" s="23"/>
      <c r="B1092" s="380" t="s">
        <v>1973</v>
      </c>
      <c r="C1092" s="167">
        <v>27752</v>
      </c>
      <c r="D1092" s="23" t="s">
        <v>845</v>
      </c>
      <c r="E1092" s="168">
        <v>18</v>
      </c>
      <c r="F1092" s="167">
        <v>41144</v>
      </c>
      <c r="G1092" s="23" t="s">
        <v>1968</v>
      </c>
      <c r="H1092" s="23">
        <v>19</v>
      </c>
    </row>
    <row r="1093" spans="1:1002" x14ac:dyDescent="0.25">
      <c r="A1093" s="481" t="s">
        <v>1974</v>
      </c>
      <c r="B1093" s="481"/>
      <c r="C1093" s="481"/>
      <c r="D1093" s="481"/>
      <c r="E1093" s="481"/>
      <c r="F1093" s="481"/>
      <c r="G1093" s="481"/>
      <c r="H1093" s="481"/>
    </row>
    <row r="1094" spans="1:1002" ht="25.5" x14ac:dyDescent="0.25">
      <c r="A1094" s="23"/>
      <c r="B1094" s="380" t="s">
        <v>1975</v>
      </c>
      <c r="C1094" s="167">
        <v>21011</v>
      </c>
      <c r="D1094" s="23" t="s">
        <v>813</v>
      </c>
      <c r="E1094" s="168">
        <v>31</v>
      </c>
      <c r="F1094" s="167">
        <v>41144</v>
      </c>
      <c r="G1094" s="23" t="s">
        <v>1976</v>
      </c>
      <c r="H1094" s="23">
        <v>19</v>
      </c>
    </row>
    <row r="1095" spans="1:1002" x14ac:dyDescent="0.25">
      <c r="A1095" s="499" t="s">
        <v>1977</v>
      </c>
      <c r="B1095" s="499"/>
      <c r="C1095" s="499"/>
      <c r="D1095" s="499"/>
      <c r="E1095" s="499"/>
      <c r="F1095" s="499"/>
      <c r="G1095" s="499"/>
      <c r="H1095" s="499"/>
    </row>
    <row r="1096" spans="1:1002" ht="25.5" x14ac:dyDescent="0.25">
      <c r="A1096" s="23"/>
      <c r="B1096" s="380" t="s">
        <v>1978</v>
      </c>
      <c r="C1096" s="167">
        <v>23318</v>
      </c>
      <c r="D1096" s="23" t="s">
        <v>1979</v>
      </c>
      <c r="E1096" s="168">
        <v>15</v>
      </c>
      <c r="F1096" s="167">
        <v>41068</v>
      </c>
      <c r="G1096" s="23" t="s">
        <v>1980</v>
      </c>
      <c r="H1096" s="23">
        <v>19</v>
      </c>
    </row>
    <row r="1097" spans="1:1002" ht="25.5" x14ac:dyDescent="0.25">
      <c r="A1097" s="23"/>
      <c r="B1097" s="380" t="s">
        <v>1981</v>
      </c>
      <c r="C1097" s="167">
        <v>17533</v>
      </c>
      <c r="D1097" s="23" t="s">
        <v>179</v>
      </c>
      <c r="E1097" s="168">
        <v>37</v>
      </c>
      <c r="F1097" s="167">
        <v>41068</v>
      </c>
      <c r="G1097" s="23" t="s">
        <v>1982</v>
      </c>
      <c r="H1097" s="23">
        <v>19</v>
      </c>
    </row>
    <row r="1098" spans="1:1002" ht="38.25" x14ac:dyDescent="0.25">
      <c r="A1098" s="23"/>
      <c r="B1098" s="380" t="s">
        <v>1983</v>
      </c>
      <c r="C1098" s="167">
        <v>20585</v>
      </c>
      <c r="D1098" s="23" t="s">
        <v>790</v>
      </c>
      <c r="E1098" s="168">
        <v>28</v>
      </c>
      <c r="F1098" s="167">
        <v>41068</v>
      </c>
      <c r="G1098" s="23" t="s">
        <v>1984</v>
      </c>
      <c r="H1098" s="23">
        <v>19</v>
      </c>
    </row>
    <row r="1099" spans="1:1002" ht="21.75" customHeight="1" x14ac:dyDescent="0.25">
      <c r="A1099" s="23"/>
      <c r="B1099" s="380" t="s">
        <v>1985</v>
      </c>
      <c r="C1099" s="167">
        <v>30209</v>
      </c>
      <c r="D1099" s="23" t="s">
        <v>869</v>
      </c>
      <c r="E1099" s="168">
        <v>8</v>
      </c>
      <c r="F1099" s="167">
        <v>41068</v>
      </c>
      <c r="G1099" s="23" t="s">
        <v>1986</v>
      </c>
      <c r="H1099" s="23">
        <v>19</v>
      </c>
    </row>
    <row r="1100" spans="1:1002" ht="25.5" x14ac:dyDescent="0.25">
      <c r="A1100" s="23"/>
      <c r="B1100" s="380" t="s">
        <v>1987</v>
      </c>
      <c r="C1100" s="167">
        <v>28824</v>
      </c>
      <c r="D1100" s="23" t="s">
        <v>1988</v>
      </c>
      <c r="E1100" s="168">
        <v>13</v>
      </c>
      <c r="F1100" s="167">
        <v>41068</v>
      </c>
      <c r="G1100" s="23" t="s">
        <v>1989</v>
      </c>
      <c r="H1100" s="23">
        <v>19</v>
      </c>
    </row>
    <row r="1101" spans="1:1002" ht="25.5" x14ac:dyDescent="0.25">
      <c r="A1101" s="23"/>
      <c r="B1101" s="380" t="s">
        <v>1990</v>
      </c>
      <c r="C1101" s="167">
        <v>26195</v>
      </c>
      <c r="D1101" s="23" t="s">
        <v>186</v>
      </c>
      <c r="E1101" s="168">
        <v>17</v>
      </c>
      <c r="F1101" s="167">
        <v>41068</v>
      </c>
      <c r="G1101" s="23" t="s">
        <v>1991</v>
      </c>
      <c r="H1101" s="23">
        <v>19</v>
      </c>
    </row>
    <row r="1102" spans="1:1002" ht="25.5" x14ac:dyDescent="0.25">
      <c r="A1102" s="23"/>
      <c r="B1102" s="380" t="s">
        <v>1992</v>
      </c>
      <c r="C1102" s="167">
        <v>26807</v>
      </c>
      <c r="D1102" s="23" t="s">
        <v>1993</v>
      </c>
      <c r="E1102" s="168">
        <v>15</v>
      </c>
      <c r="F1102" s="167">
        <v>41068</v>
      </c>
      <c r="G1102" s="23" t="s">
        <v>1994</v>
      </c>
      <c r="H1102" s="23">
        <v>19</v>
      </c>
    </row>
    <row r="1103" spans="1:1002" ht="28.5" customHeight="1" x14ac:dyDescent="0.25">
      <c r="A1103" s="433" t="s">
        <v>2018</v>
      </c>
      <c r="B1103" s="433"/>
      <c r="C1103" s="433"/>
      <c r="D1103" s="433"/>
      <c r="E1103" s="433"/>
      <c r="F1103" s="433"/>
      <c r="G1103" s="433"/>
      <c r="H1103" s="433"/>
    </row>
    <row r="1104" spans="1:1002" s="120" customFormat="1" ht="15" customHeight="1" x14ac:dyDescent="0.2">
      <c r="A1104" s="501" t="s">
        <v>2524</v>
      </c>
      <c r="B1104" s="501"/>
      <c r="C1104" s="501"/>
      <c r="D1104" s="501"/>
      <c r="E1104" s="501"/>
      <c r="F1104" s="501"/>
      <c r="G1104" s="501"/>
      <c r="H1104" s="501"/>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c r="AH1104" s="117"/>
      <c r="AI1104" s="117"/>
      <c r="AJ1104" s="117"/>
      <c r="AK1104" s="117"/>
      <c r="AL1104" s="117"/>
      <c r="AM1104" s="117"/>
      <c r="AN1104" s="117"/>
      <c r="AO1104" s="117"/>
      <c r="AP1104" s="117"/>
      <c r="AQ1104" s="117"/>
      <c r="AR1104" s="117"/>
      <c r="AS1104" s="117"/>
      <c r="AT1104" s="117"/>
      <c r="AU1104" s="117"/>
      <c r="AV1104" s="117"/>
      <c r="AW1104" s="117"/>
      <c r="AX1104" s="117"/>
      <c r="AY1104" s="117"/>
      <c r="AZ1104" s="117"/>
      <c r="BA1104" s="117"/>
      <c r="BB1104" s="117"/>
      <c r="BC1104" s="117"/>
      <c r="BD1104" s="117"/>
      <c r="BE1104" s="117"/>
      <c r="BF1104" s="117"/>
      <c r="BG1104" s="117"/>
      <c r="BH1104" s="117"/>
      <c r="BI1104" s="117"/>
      <c r="BJ1104" s="117"/>
      <c r="BK1104" s="117"/>
      <c r="BL1104" s="117"/>
      <c r="BM1104" s="117"/>
      <c r="BN1104" s="117"/>
      <c r="BO1104" s="117"/>
      <c r="BP1104" s="117"/>
      <c r="BQ1104" s="117"/>
      <c r="BR1104" s="117"/>
      <c r="BS1104" s="117"/>
      <c r="BT1104" s="117"/>
      <c r="BU1104" s="117"/>
      <c r="BV1104" s="117"/>
      <c r="BW1104" s="117"/>
      <c r="BX1104" s="117"/>
      <c r="BY1104" s="117"/>
      <c r="BZ1104" s="117"/>
      <c r="CA1104" s="117"/>
      <c r="CB1104" s="117"/>
      <c r="CC1104" s="117"/>
      <c r="CD1104" s="117"/>
      <c r="CE1104" s="117"/>
      <c r="CF1104" s="117"/>
      <c r="CG1104" s="117"/>
      <c r="CH1104" s="117"/>
      <c r="CI1104" s="117"/>
      <c r="CJ1104" s="117"/>
      <c r="CK1104" s="117"/>
      <c r="CL1104" s="117"/>
      <c r="CM1104" s="117"/>
      <c r="CN1104" s="117"/>
      <c r="CO1104" s="117"/>
      <c r="CP1104" s="117"/>
      <c r="CQ1104" s="117"/>
      <c r="CR1104" s="117"/>
      <c r="CS1104" s="117"/>
      <c r="CT1104" s="117"/>
      <c r="CU1104" s="117"/>
      <c r="CV1104" s="117"/>
      <c r="CW1104" s="117"/>
      <c r="CX1104" s="117"/>
      <c r="CY1104" s="117"/>
      <c r="CZ1104" s="117"/>
      <c r="DA1104" s="117"/>
      <c r="DB1104" s="117"/>
      <c r="DC1104" s="117"/>
      <c r="DD1104" s="117"/>
      <c r="DE1104" s="117"/>
      <c r="DF1104" s="117"/>
      <c r="DG1104" s="117"/>
      <c r="DH1104" s="117"/>
      <c r="DI1104" s="117"/>
      <c r="DJ1104" s="117"/>
      <c r="DK1104" s="117"/>
      <c r="DL1104" s="117"/>
      <c r="DM1104" s="117"/>
      <c r="DN1104" s="117"/>
      <c r="DO1104" s="117"/>
      <c r="DP1104" s="117"/>
      <c r="DQ1104" s="117"/>
      <c r="DR1104" s="117"/>
      <c r="DS1104" s="117"/>
      <c r="DT1104" s="117"/>
      <c r="DU1104" s="117"/>
      <c r="DV1104" s="117"/>
      <c r="DW1104" s="117"/>
      <c r="DX1104" s="117"/>
      <c r="DY1104" s="117"/>
      <c r="DZ1104" s="117"/>
      <c r="EA1104" s="117"/>
      <c r="EB1104" s="117"/>
      <c r="EC1104" s="117"/>
      <c r="ED1104" s="117"/>
      <c r="EE1104" s="117"/>
      <c r="EF1104" s="117"/>
      <c r="EG1104" s="117"/>
      <c r="EH1104" s="117"/>
      <c r="EI1104" s="117"/>
      <c r="EJ1104" s="117"/>
      <c r="EK1104" s="117"/>
      <c r="EL1104" s="117"/>
      <c r="EM1104" s="117"/>
      <c r="EN1104" s="117"/>
      <c r="EO1104" s="117"/>
      <c r="EP1104" s="117"/>
      <c r="EQ1104" s="117"/>
      <c r="ER1104" s="117"/>
      <c r="ES1104" s="117"/>
      <c r="ET1104" s="117"/>
      <c r="EU1104" s="117"/>
      <c r="EV1104" s="117"/>
      <c r="EW1104" s="117"/>
      <c r="EX1104" s="117"/>
      <c r="EY1104" s="117"/>
      <c r="EZ1104" s="117"/>
      <c r="FA1104" s="117"/>
      <c r="FB1104" s="117"/>
      <c r="FC1104" s="117"/>
      <c r="FD1104" s="117"/>
      <c r="FE1104" s="117"/>
      <c r="FF1104" s="117"/>
      <c r="FG1104" s="117"/>
      <c r="FH1104" s="117"/>
      <c r="FI1104" s="117"/>
      <c r="FJ1104" s="117"/>
      <c r="FK1104" s="117"/>
      <c r="FL1104" s="117"/>
      <c r="FM1104" s="117"/>
      <c r="FN1104" s="117"/>
      <c r="FO1104" s="117"/>
      <c r="FP1104" s="117"/>
      <c r="FQ1104" s="117"/>
      <c r="FR1104" s="117"/>
      <c r="FS1104" s="117"/>
      <c r="FT1104" s="117"/>
      <c r="FU1104" s="117"/>
      <c r="FV1104" s="117"/>
      <c r="FW1104" s="117"/>
      <c r="FX1104" s="117"/>
      <c r="FY1104" s="117"/>
      <c r="FZ1104" s="117"/>
      <c r="GA1104" s="117"/>
      <c r="GB1104" s="117"/>
      <c r="GC1104" s="117"/>
      <c r="GD1104" s="117"/>
      <c r="GE1104" s="117"/>
      <c r="GF1104" s="117"/>
      <c r="GG1104" s="117"/>
      <c r="GH1104" s="117"/>
      <c r="GI1104" s="117"/>
      <c r="GJ1104" s="117"/>
      <c r="GK1104" s="117"/>
      <c r="GL1104" s="117"/>
      <c r="GM1104" s="117"/>
      <c r="GN1104" s="117"/>
      <c r="GO1104" s="117"/>
      <c r="GP1104" s="117"/>
      <c r="GQ1104" s="117"/>
      <c r="GR1104" s="117"/>
      <c r="GS1104" s="117"/>
      <c r="GT1104" s="117"/>
      <c r="GU1104" s="117"/>
      <c r="GV1104" s="117"/>
      <c r="GW1104" s="117"/>
      <c r="GX1104" s="117"/>
      <c r="GY1104" s="117"/>
      <c r="GZ1104" s="117"/>
      <c r="HA1104" s="117"/>
      <c r="HB1104" s="117"/>
      <c r="HC1104" s="117"/>
      <c r="HD1104" s="117"/>
      <c r="HE1104" s="117"/>
      <c r="HF1104" s="117"/>
      <c r="HG1104" s="117"/>
      <c r="HH1104" s="117"/>
      <c r="HI1104" s="117"/>
      <c r="HJ1104" s="117"/>
      <c r="HK1104" s="117"/>
      <c r="HL1104" s="117"/>
      <c r="HM1104" s="117"/>
      <c r="HN1104" s="117"/>
      <c r="HO1104" s="117"/>
      <c r="HP1104" s="117"/>
      <c r="HQ1104" s="117"/>
      <c r="HR1104" s="117"/>
      <c r="HS1104" s="117"/>
      <c r="HT1104" s="117"/>
      <c r="HU1104" s="117"/>
      <c r="HV1104" s="117"/>
      <c r="HW1104" s="117"/>
      <c r="HX1104" s="117"/>
      <c r="HY1104" s="117"/>
      <c r="HZ1104" s="117"/>
      <c r="IA1104" s="117"/>
      <c r="IB1104" s="117"/>
      <c r="IC1104" s="117"/>
      <c r="ID1104" s="117"/>
      <c r="IE1104" s="117"/>
      <c r="IF1104" s="117"/>
      <c r="IG1104" s="117"/>
      <c r="IH1104" s="117"/>
      <c r="II1104" s="117"/>
      <c r="IJ1104" s="117"/>
      <c r="IK1104" s="117"/>
      <c r="IL1104" s="117"/>
      <c r="IM1104" s="117"/>
      <c r="IN1104" s="117"/>
      <c r="IO1104" s="117"/>
      <c r="IP1104" s="117"/>
      <c r="IQ1104" s="117"/>
      <c r="IR1104" s="117"/>
      <c r="IS1104" s="117"/>
      <c r="IT1104" s="117"/>
      <c r="IU1104" s="117"/>
      <c r="IV1104" s="117"/>
      <c r="IW1104" s="117"/>
      <c r="IX1104" s="117"/>
      <c r="IY1104" s="117"/>
      <c r="IZ1104" s="117"/>
      <c r="JA1104" s="117"/>
      <c r="JB1104" s="117"/>
      <c r="JC1104" s="117"/>
      <c r="JD1104" s="117"/>
      <c r="JE1104" s="117"/>
      <c r="JF1104" s="117"/>
      <c r="JG1104" s="117"/>
      <c r="JH1104" s="117"/>
      <c r="JI1104" s="117"/>
      <c r="JJ1104" s="117"/>
      <c r="JK1104" s="117"/>
      <c r="JL1104" s="117"/>
      <c r="JM1104" s="117"/>
      <c r="JN1104" s="117"/>
      <c r="JO1104" s="117"/>
      <c r="JP1104" s="117"/>
      <c r="JQ1104" s="117"/>
      <c r="JR1104" s="117"/>
      <c r="JS1104" s="117"/>
      <c r="JT1104" s="117"/>
      <c r="JU1104" s="117"/>
      <c r="JV1104" s="117"/>
      <c r="JW1104" s="117"/>
      <c r="JX1104" s="117"/>
      <c r="JY1104" s="117"/>
      <c r="JZ1104" s="117"/>
      <c r="KA1104" s="117"/>
      <c r="KB1104" s="117"/>
      <c r="KC1104" s="117"/>
      <c r="KD1104" s="117"/>
      <c r="KE1104" s="117"/>
      <c r="KF1104" s="117"/>
      <c r="KG1104" s="117"/>
      <c r="KH1104" s="117"/>
      <c r="KI1104" s="117"/>
      <c r="KJ1104" s="117"/>
      <c r="KK1104" s="117"/>
      <c r="KL1104" s="117"/>
      <c r="KM1104" s="117"/>
      <c r="KN1104" s="117"/>
      <c r="KO1104" s="117"/>
      <c r="KP1104" s="117"/>
      <c r="KQ1104" s="117"/>
      <c r="KR1104" s="117"/>
      <c r="KS1104" s="117"/>
      <c r="KT1104" s="117"/>
      <c r="KU1104" s="117"/>
      <c r="KV1104" s="117"/>
      <c r="KW1104" s="117"/>
      <c r="KX1104" s="117"/>
      <c r="KY1104" s="117"/>
      <c r="KZ1104" s="117"/>
      <c r="LA1104" s="117"/>
      <c r="LB1104" s="117"/>
      <c r="LC1104" s="117"/>
      <c r="LD1104" s="117"/>
      <c r="LE1104" s="117"/>
      <c r="LF1104" s="117"/>
      <c r="LG1104" s="117"/>
      <c r="LH1104" s="117"/>
      <c r="LI1104" s="117"/>
      <c r="LJ1104" s="117"/>
      <c r="LK1104" s="117"/>
      <c r="LL1104" s="117"/>
      <c r="LM1104" s="117"/>
      <c r="LN1104" s="117"/>
      <c r="LO1104" s="117"/>
      <c r="LP1104" s="117"/>
      <c r="LQ1104" s="117"/>
      <c r="LR1104" s="117"/>
      <c r="LS1104" s="117"/>
      <c r="LT1104" s="117"/>
      <c r="LU1104" s="117"/>
      <c r="LV1104" s="117"/>
      <c r="LW1104" s="117"/>
      <c r="LX1104" s="117"/>
      <c r="LY1104" s="117"/>
      <c r="LZ1104" s="117"/>
      <c r="MA1104" s="117"/>
      <c r="MB1104" s="117"/>
      <c r="MC1104" s="117"/>
      <c r="MD1104" s="117"/>
      <c r="ME1104" s="117"/>
      <c r="MF1104" s="117"/>
      <c r="MG1104" s="117"/>
      <c r="MH1104" s="117"/>
      <c r="MI1104" s="117"/>
      <c r="MJ1104" s="117"/>
      <c r="MK1104" s="117"/>
      <c r="ML1104" s="117"/>
      <c r="MM1104" s="117"/>
      <c r="MN1104" s="117"/>
      <c r="MO1104" s="117"/>
      <c r="MP1104" s="117"/>
      <c r="MQ1104" s="117"/>
      <c r="MR1104" s="117"/>
      <c r="MS1104" s="117"/>
      <c r="MT1104" s="117"/>
      <c r="MU1104" s="117"/>
      <c r="MV1104" s="117"/>
      <c r="MW1104" s="117"/>
      <c r="MX1104" s="117"/>
      <c r="MY1104" s="117"/>
      <c r="MZ1104" s="117"/>
      <c r="NA1104" s="117"/>
      <c r="NB1104" s="117"/>
      <c r="NC1104" s="117"/>
      <c r="ND1104" s="117"/>
      <c r="NE1104" s="117"/>
      <c r="NF1104" s="117"/>
      <c r="NG1104" s="117"/>
      <c r="NH1104" s="117"/>
      <c r="NI1104" s="117"/>
      <c r="NJ1104" s="117"/>
      <c r="NK1104" s="117"/>
      <c r="NL1104" s="117"/>
      <c r="NM1104" s="117"/>
      <c r="NN1104" s="117"/>
      <c r="NO1104" s="117"/>
      <c r="NP1104" s="117"/>
      <c r="NQ1104" s="117"/>
      <c r="NR1104" s="117"/>
      <c r="NS1104" s="117"/>
      <c r="NT1104" s="117"/>
      <c r="NU1104" s="117"/>
      <c r="NV1104" s="117"/>
      <c r="NW1104" s="117"/>
      <c r="NX1104" s="117"/>
      <c r="NY1104" s="117"/>
      <c r="NZ1104" s="117"/>
      <c r="OA1104" s="117"/>
      <c r="OB1104" s="117"/>
      <c r="OC1104" s="117"/>
      <c r="OD1104" s="117"/>
      <c r="OE1104" s="117"/>
      <c r="OF1104" s="117"/>
      <c r="OG1104" s="117"/>
      <c r="OH1104" s="117"/>
      <c r="OI1104" s="117"/>
      <c r="OJ1104" s="117"/>
      <c r="OK1104" s="117"/>
      <c r="OL1104" s="117"/>
      <c r="OM1104" s="117"/>
      <c r="ON1104" s="117"/>
      <c r="OO1104" s="117"/>
      <c r="OP1104" s="117"/>
      <c r="OQ1104" s="117"/>
      <c r="OR1104" s="117"/>
      <c r="OS1104" s="117"/>
      <c r="OT1104" s="117"/>
      <c r="OU1104" s="117"/>
      <c r="OV1104" s="117"/>
      <c r="OW1104" s="117"/>
      <c r="OX1104" s="117"/>
      <c r="OY1104" s="117"/>
      <c r="OZ1104" s="117"/>
      <c r="PA1104" s="117"/>
      <c r="PB1104" s="117"/>
      <c r="PC1104" s="117"/>
      <c r="PD1104" s="117"/>
      <c r="PE1104" s="117"/>
      <c r="PF1104" s="117"/>
      <c r="PG1104" s="117"/>
      <c r="PH1104" s="117"/>
      <c r="PI1104" s="117"/>
      <c r="PJ1104" s="117"/>
      <c r="PK1104" s="117"/>
      <c r="PL1104" s="117"/>
      <c r="PM1104" s="117"/>
      <c r="PN1104" s="117"/>
      <c r="PO1104" s="117"/>
      <c r="PP1104" s="117"/>
      <c r="PQ1104" s="117"/>
      <c r="PR1104" s="117"/>
      <c r="PS1104" s="117"/>
      <c r="PT1104" s="117"/>
      <c r="PU1104" s="117"/>
      <c r="PV1104" s="117"/>
      <c r="PW1104" s="117"/>
      <c r="PX1104" s="117"/>
      <c r="PY1104" s="117"/>
      <c r="PZ1104" s="117"/>
      <c r="QA1104" s="117"/>
      <c r="QB1104" s="117"/>
      <c r="QC1104" s="117"/>
      <c r="QD1104" s="117"/>
      <c r="QE1104" s="117"/>
      <c r="QF1104" s="117"/>
      <c r="QG1104" s="117"/>
      <c r="QH1104" s="117"/>
      <c r="QI1104" s="117"/>
      <c r="QJ1104" s="117"/>
      <c r="QK1104" s="117"/>
      <c r="QL1104" s="117"/>
      <c r="QM1104" s="117"/>
      <c r="QN1104" s="117"/>
      <c r="QO1104" s="117"/>
      <c r="QP1104" s="117"/>
      <c r="QQ1104" s="117"/>
      <c r="QR1104" s="117"/>
      <c r="QS1104" s="117"/>
      <c r="QT1104" s="117"/>
      <c r="QU1104" s="117"/>
      <c r="QV1104" s="117"/>
      <c r="QW1104" s="117"/>
      <c r="QX1104" s="117"/>
      <c r="QY1104" s="117"/>
      <c r="QZ1104" s="117"/>
      <c r="RA1104" s="117"/>
      <c r="RB1104" s="117"/>
      <c r="RC1104" s="117"/>
      <c r="RD1104" s="117"/>
      <c r="RE1104" s="117"/>
      <c r="RF1104" s="117"/>
      <c r="RG1104" s="117"/>
      <c r="RH1104" s="117"/>
      <c r="RI1104" s="117"/>
      <c r="RJ1104" s="117"/>
      <c r="RK1104" s="117"/>
      <c r="RL1104" s="117"/>
      <c r="RM1104" s="117"/>
      <c r="RN1104" s="117"/>
      <c r="RO1104" s="117"/>
      <c r="RP1104" s="117"/>
      <c r="RQ1104" s="117"/>
      <c r="RR1104" s="117"/>
      <c r="RS1104" s="117"/>
      <c r="RT1104" s="117"/>
      <c r="RU1104" s="117"/>
      <c r="RV1104" s="117"/>
      <c r="RW1104" s="117"/>
      <c r="RX1104" s="117"/>
      <c r="RY1104" s="117"/>
      <c r="RZ1104" s="117"/>
      <c r="SA1104" s="117"/>
      <c r="SB1104" s="117"/>
      <c r="SC1104" s="117"/>
      <c r="SD1104" s="117"/>
      <c r="SE1104" s="117"/>
      <c r="SF1104" s="117"/>
      <c r="SG1104" s="117"/>
      <c r="SH1104" s="117"/>
      <c r="SI1104" s="117"/>
      <c r="SJ1104" s="117"/>
      <c r="SK1104" s="117"/>
      <c r="SL1104" s="117"/>
      <c r="SM1104" s="117"/>
      <c r="SN1104" s="117"/>
      <c r="SO1104" s="117"/>
      <c r="SP1104" s="117"/>
      <c r="SQ1104" s="117"/>
      <c r="SR1104" s="117"/>
      <c r="SS1104" s="117"/>
      <c r="ST1104" s="117"/>
      <c r="SU1104" s="117"/>
      <c r="SV1104" s="117"/>
      <c r="SW1104" s="117"/>
      <c r="SX1104" s="117"/>
      <c r="SY1104" s="117"/>
      <c r="SZ1104" s="117"/>
      <c r="TA1104" s="117"/>
      <c r="TB1104" s="117"/>
      <c r="TC1104" s="117"/>
      <c r="TD1104" s="117"/>
      <c r="TE1104" s="117"/>
      <c r="TF1104" s="117"/>
      <c r="TG1104" s="117"/>
      <c r="TH1104" s="117"/>
      <c r="TI1104" s="117"/>
      <c r="TJ1104" s="117"/>
      <c r="TK1104" s="117"/>
      <c r="TL1104" s="117"/>
      <c r="TM1104" s="117"/>
      <c r="TN1104" s="117"/>
      <c r="TO1104" s="117"/>
      <c r="TP1104" s="117"/>
      <c r="TQ1104" s="117"/>
      <c r="TR1104" s="117"/>
      <c r="TS1104" s="117"/>
      <c r="TT1104" s="117"/>
      <c r="TU1104" s="117"/>
      <c r="TV1104" s="117"/>
      <c r="TW1104" s="117"/>
      <c r="TX1104" s="117"/>
      <c r="TY1104" s="117"/>
      <c r="TZ1104" s="117"/>
      <c r="UA1104" s="117"/>
      <c r="UB1104" s="117"/>
      <c r="UC1104" s="117"/>
      <c r="UD1104" s="117"/>
      <c r="UE1104" s="117"/>
      <c r="UF1104" s="117"/>
      <c r="UG1104" s="117"/>
      <c r="UH1104" s="117"/>
      <c r="UI1104" s="117"/>
      <c r="UJ1104" s="117"/>
      <c r="UK1104" s="117"/>
      <c r="UL1104" s="117"/>
      <c r="UM1104" s="117"/>
      <c r="UN1104" s="117"/>
      <c r="UO1104" s="117"/>
      <c r="UP1104" s="117"/>
      <c r="UQ1104" s="117"/>
      <c r="UR1104" s="117"/>
      <c r="US1104" s="117"/>
      <c r="UT1104" s="117"/>
      <c r="UU1104" s="117"/>
      <c r="UV1104" s="117"/>
      <c r="UW1104" s="117"/>
      <c r="UX1104" s="117"/>
      <c r="UY1104" s="117"/>
      <c r="UZ1104" s="117"/>
      <c r="VA1104" s="117"/>
      <c r="VB1104" s="117"/>
      <c r="VC1104" s="117"/>
      <c r="VD1104" s="117"/>
      <c r="VE1104" s="117"/>
      <c r="VF1104" s="117"/>
      <c r="VG1104" s="117"/>
      <c r="VH1104" s="117"/>
      <c r="VI1104" s="117"/>
      <c r="VJ1104" s="117"/>
      <c r="VK1104" s="117"/>
      <c r="VL1104" s="117"/>
      <c r="VM1104" s="117"/>
      <c r="VN1104" s="117"/>
      <c r="VO1104" s="117"/>
      <c r="VP1104" s="117"/>
      <c r="VQ1104" s="117"/>
      <c r="VR1104" s="117"/>
      <c r="VS1104" s="117"/>
      <c r="VT1104" s="117"/>
      <c r="VU1104" s="117"/>
      <c r="VV1104" s="117"/>
      <c r="VW1104" s="117"/>
      <c r="VX1104" s="117"/>
      <c r="VY1104" s="117"/>
      <c r="VZ1104" s="117"/>
      <c r="WA1104" s="117"/>
      <c r="WB1104" s="117"/>
      <c r="WC1104" s="117"/>
      <c r="WD1104" s="117"/>
      <c r="WE1104" s="117"/>
      <c r="WF1104" s="117"/>
      <c r="WG1104" s="117"/>
      <c r="WH1104" s="117"/>
      <c r="WI1104" s="117"/>
      <c r="WJ1104" s="117"/>
      <c r="WK1104" s="117"/>
      <c r="WL1104" s="117"/>
      <c r="WM1104" s="117"/>
      <c r="WN1104" s="117"/>
      <c r="WO1104" s="117"/>
      <c r="WP1104" s="117"/>
      <c r="WQ1104" s="117"/>
      <c r="WR1104" s="117"/>
      <c r="WS1104" s="117"/>
      <c r="WT1104" s="117"/>
      <c r="WU1104" s="117"/>
      <c r="WV1104" s="117"/>
      <c r="WW1104" s="117"/>
      <c r="WX1104" s="117"/>
      <c r="WY1104" s="117"/>
      <c r="WZ1104" s="117"/>
      <c r="XA1104" s="117"/>
      <c r="XB1104" s="117"/>
      <c r="XC1104" s="117"/>
      <c r="XD1104" s="117"/>
      <c r="XE1104" s="117"/>
      <c r="XF1104" s="117"/>
      <c r="XG1104" s="117"/>
      <c r="XH1104" s="117"/>
      <c r="XI1104" s="117"/>
      <c r="XJ1104" s="117"/>
      <c r="XK1104" s="117"/>
      <c r="XL1104" s="117"/>
      <c r="XM1104" s="117"/>
      <c r="XN1104" s="117"/>
      <c r="XO1104" s="117"/>
      <c r="XP1104" s="117"/>
      <c r="XQ1104" s="117"/>
      <c r="XR1104" s="117"/>
      <c r="XS1104" s="117"/>
      <c r="XT1104" s="117"/>
      <c r="XU1104" s="117"/>
      <c r="XV1104" s="117"/>
      <c r="XW1104" s="117"/>
      <c r="XX1104" s="117"/>
      <c r="XY1104" s="117"/>
      <c r="XZ1104" s="117"/>
      <c r="YA1104" s="117"/>
      <c r="YB1104" s="117"/>
      <c r="YC1104" s="117"/>
      <c r="YD1104" s="117"/>
      <c r="YE1104" s="117"/>
      <c r="YF1104" s="117"/>
      <c r="YG1104" s="117"/>
      <c r="YH1104" s="117"/>
      <c r="YI1104" s="117"/>
      <c r="YJ1104" s="117"/>
      <c r="YK1104" s="117"/>
      <c r="YL1104" s="117"/>
      <c r="YM1104" s="117"/>
      <c r="YN1104" s="117"/>
      <c r="YO1104" s="117"/>
      <c r="YP1104" s="117"/>
      <c r="YQ1104" s="117"/>
      <c r="YR1104" s="117"/>
      <c r="YS1104" s="117"/>
      <c r="YT1104" s="117"/>
      <c r="YU1104" s="117"/>
      <c r="YV1104" s="117"/>
      <c r="YW1104" s="117"/>
      <c r="YX1104" s="117"/>
      <c r="YY1104" s="117"/>
      <c r="YZ1104" s="117"/>
      <c r="ZA1104" s="117"/>
      <c r="ZB1104" s="117"/>
      <c r="ZC1104" s="117"/>
      <c r="ZD1104" s="117"/>
      <c r="ZE1104" s="117"/>
      <c r="ZF1104" s="117"/>
      <c r="ZG1104" s="117"/>
      <c r="ZH1104" s="117"/>
      <c r="ZI1104" s="117"/>
      <c r="ZJ1104" s="117"/>
      <c r="ZK1104" s="117"/>
      <c r="ZL1104" s="117"/>
      <c r="ZM1104" s="117"/>
      <c r="ZN1104" s="117"/>
      <c r="ZO1104" s="117"/>
      <c r="ZP1104" s="117"/>
      <c r="ZQ1104" s="117"/>
      <c r="ZR1104" s="117"/>
      <c r="ZS1104" s="117"/>
      <c r="ZT1104" s="117"/>
      <c r="ZU1104" s="117"/>
      <c r="ZV1104" s="117"/>
      <c r="ZW1104" s="117"/>
      <c r="ZX1104" s="117"/>
      <c r="ZY1104" s="117"/>
      <c r="ZZ1104" s="117"/>
      <c r="AAA1104" s="117"/>
      <c r="AAB1104" s="117"/>
      <c r="AAC1104" s="117"/>
      <c r="AAD1104" s="117"/>
      <c r="AAE1104" s="117"/>
      <c r="AAF1104" s="117"/>
      <c r="AAG1104" s="117"/>
      <c r="AAH1104" s="117"/>
      <c r="AAI1104" s="117"/>
      <c r="AAJ1104" s="117"/>
      <c r="AAK1104" s="117"/>
      <c r="AAL1104" s="117"/>
      <c r="AAM1104" s="117"/>
      <c r="AAN1104" s="117"/>
      <c r="AAO1104" s="117"/>
      <c r="AAP1104" s="117"/>
      <c r="AAQ1104" s="117"/>
      <c r="AAR1104" s="117"/>
      <c r="AAS1104" s="117"/>
      <c r="AAT1104" s="117"/>
      <c r="AAU1104" s="117"/>
      <c r="AAV1104" s="117"/>
      <c r="AAW1104" s="117"/>
      <c r="AAX1104" s="117"/>
      <c r="AAY1104" s="117"/>
      <c r="AAZ1104" s="117"/>
      <c r="ABA1104" s="117"/>
      <c r="ABB1104" s="117"/>
      <c r="ABC1104" s="117"/>
      <c r="ABD1104" s="117"/>
      <c r="ABE1104" s="117"/>
      <c r="ABF1104" s="117"/>
      <c r="ABG1104" s="117"/>
      <c r="ABH1104" s="117"/>
      <c r="ABI1104" s="117"/>
      <c r="ABJ1104" s="117"/>
      <c r="ABK1104" s="117"/>
      <c r="ABL1104" s="117"/>
      <c r="ABM1104" s="117"/>
      <c r="ABN1104" s="117"/>
      <c r="ABO1104" s="117"/>
      <c r="ABP1104" s="117"/>
      <c r="ABQ1104" s="117"/>
      <c r="ABR1104" s="117"/>
      <c r="ABS1104" s="117"/>
      <c r="ABT1104" s="117"/>
      <c r="ABU1104" s="117"/>
      <c r="ABV1104" s="117"/>
      <c r="ABW1104" s="117"/>
      <c r="ABX1104" s="117"/>
      <c r="ABY1104" s="117"/>
      <c r="ABZ1104" s="117"/>
      <c r="ACA1104" s="117"/>
      <c r="ACB1104" s="117"/>
      <c r="ACC1104" s="117"/>
      <c r="ACD1104" s="117"/>
      <c r="ACE1104" s="117"/>
      <c r="ACF1104" s="117"/>
      <c r="ACG1104" s="117"/>
      <c r="ACH1104" s="117"/>
      <c r="ACI1104" s="117"/>
      <c r="ACJ1104" s="117"/>
      <c r="ACK1104" s="117"/>
      <c r="ACL1104" s="117"/>
      <c r="ACM1104" s="117"/>
      <c r="ACN1104" s="117"/>
      <c r="ACO1104" s="117"/>
      <c r="ACP1104" s="117"/>
      <c r="ACQ1104" s="117"/>
      <c r="ACR1104" s="117"/>
      <c r="ACS1104" s="117"/>
      <c r="ACT1104" s="117"/>
      <c r="ACU1104" s="117"/>
      <c r="ACV1104" s="117"/>
      <c r="ACW1104" s="117"/>
      <c r="ACX1104" s="117"/>
      <c r="ACY1104" s="117"/>
      <c r="ACZ1104" s="117"/>
      <c r="ADA1104" s="117"/>
      <c r="ADB1104" s="117"/>
      <c r="ADC1104" s="117"/>
      <c r="ADD1104" s="117"/>
      <c r="ADE1104" s="117"/>
      <c r="ADF1104" s="117"/>
      <c r="ADG1104" s="117"/>
      <c r="ADH1104" s="117"/>
      <c r="ADI1104" s="117"/>
      <c r="ADJ1104" s="117"/>
      <c r="ADK1104" s="117"/>
      <c r="ADL1104" s="117"/>
      <c r="ADM1104" s="117"/>
      <c r="ADN1104" s="117"/>
      <c r="ADO1104" s="117"/>
      <c r="ADP1104" s="117"/>
      <c r="ADQ1104" s="117"/>
      <c r="ADR1104" s="117"/>
      <c r="ADS1104" s="117"/>
      <c r="ADT1104" s="117"/>
      <c r="ADU1104" s="117"/>
      <c r="ADV1104" s="117"/>
      <c r="ADW1104" s="117"/>
      <c r="ADX1104" s="117"/>
      <c r="ADY1104" s="117"/>
      <c r="ADZ1104" s="117"/>
      <c r="AEA1104" s="117"/>
      <c r="AEB1104" s="117"/>
      <c r="AEC1104" s="117"/>
      <c r="AED1104" s="117"/>
      <c r="AEE1104" s="117"/>
      <c r="AEF1104" s="117"/>
      <c r="AEG1104" s="117"/>
      <c r="AEH1104" s="117"/>
      <c r="AEI1104" s="117"/>
      <c r="AEJ1104" s="117"/>
      <c r="AEK1104" s="117"/>
      <c r="AEL1104" s="117"/>
      <c r="AEM1104" s="117"/>
      <c r="AEN1104" s="117"/>
      <c r="AEO1104" s="117"/>
      <c r="AEP1104" s="117"/>
      <c r="AEQ1104" s="117"/>
      <c r="AER1104" s="117"/>
      <c r="AES1104" s="117"/>
      <c r="AET1104" s="117"/>
      <c r="AEU1104" s="117"/>
      <c r="AEV1104" s="117"/>
      <c r="AEW1104" s="117"/>
      <c r="AEX1104" s="117"/>
      <c r="AEY1104" s="117"/>
      <c r="AEZ1104" s="117"/>
      <c r="AFA1104" s="117"/>
      <c r="AFB1104" s="117"/>
      <c r="AFC1104" s="117"/>
      <c r="AFD1104" s="117"/>
      <c r="AFE1104" s="117"/>
      <c r="AFF1104" s="117"/>
      <c r="AFG1104" s="117"/>
      <c r="AFH1104" s="117"/>
      <c r="AFI1104" s="117"/>
      <c r="AFJ1104" s="117"/>
      <c r="AFK1104" s="117"/>
      <c r="AFL1104" s="117"/>
      <c r="AFM1104" s="117"/>
      <c r="AFN1104" s="117"/>
      <c r="AFO1104" s="117"/>
      <c r="AFP1104" s="117"/>
      <c r="AFQ1104" s="117"/>
      <c r="AFR1104" s="117"/>
      <c r="AFS1104" s="117"/>
      <c r="AFT1104" s="117"/>
      <c r="AFU1104" s="117"/>
      <c r="AFV1104" s="117"/>
      <c r="AFW1104" s="117"/>
      <c r="AFX1104" s="117"/>
      <c r="AFY1104" s="117"/>
      <c r="AFZ1104" s="117"/>
      <c r="AGA1104" s="117"/>
      <c r="AGB1104" s="117"/>
      <c r="AGC1104" s="117"/>
      <c r="AGD1104" s="117"/>
      <c r="AGE1104" s="117"/>
      <c r="AGF1104" s="117"/>
      <c r="AGG1104" s="117"/>
      <c r="AGH1104" s="117"/>
      <c r="AGI1104" s="117"/>
      <c r="AGJ1104" s="117"/>
      <c r="AGK1104" s="117"/>
      <c r="AGL1104" s="117"/>
      <c r="AGM1104" s="117"/>
      <c r="AGN1104" s="117"/>
      <c r="AGO1104" s="117"/>
      <c r="AGP1104" s="117"/>
      <c r="AGQ1104" s="117"/>
      <c r="AGR1104" s="117"/>
      <c r="AGS1104" s="117"/>
      <c r="AGT1104" s="117"/>
      <c r="AGU1104" s="117"/>
      <c r="AGV1104" s="117"/>
      <c r="AGW1104" s="117"/>
      <c r="AGX1104" s="117"/>
      <c r="AGY1104" s="117"/>
      <c r="AGZ1104" s="117"/>
      <c r="AHA1104" s="117"/>
      <c r="AHB1104" s="117"/>
      <c r="AHC1104" s="117"/>
      <c r="AHD1104" s="117"/>
      <c r="AHE1104" s="117"/>
      <c r="AHF1104" s="117"/>
      <c r="AHG1104" s="117"/>
      <c r="AHH1104" s="117"/>
      <c r="AHI1104" s="117"/>
      <c r="AHJ1104" s="117"/>
      <c r="AHK1104" s="117"/>
      <c r="AHL1104" s="117"/>
      <c r="AHM1104" s="117"/>
      <c r="AHN1104" s="117"/>
      <c r="AHO1104" s="117"/>
      <c r="AHP1104" s="117"/>
      <c r="AHQ1104" s="117"/>
      <c r="AHR1104" s="117"/>
      <c r="AHS1104" s="117"/>
      <c r="AHT1104" s="117"/>
      <c r="AHU1104" s="117"/>
      <c r="AHV1104" s="117"/>
      <c r="AHW1104" s="117"/>
      <c r="AHX1104" s="117"/>
      <c r="AHY1104" s="117"/>
      <c r="AHZ1104" s="117"/>
      <c r="AIA1104" s="117"/>
      <c r="AIB1104" s="117"/>
      <c r="AIC1104" s="117"/>
      <c r="AID1104" s="117"/>
      <c r="AIE1104" s="117"/>
      <c r="AIF1104" s="117"/>
      <c r="AIG1104" s="117"/>
      <c r="AIH1104" s="117"/>
      <c r="AII1104" s="117"/>
      <c r="AIJ1104" s="117"/>
      <c r="AIK1104" s="117"/>
      <c r="AIL1104" s="117"/>
      <c r="AIM1104" s="117"/>
      <c r="AIN1104" s="117"/>
      <c r="AIO1104" s="117"/>
      <c r="AIP1104" s="117"/>
      <c r="AIQ1104" s="117"/>
      <c r="AIR1104" s="117"/>
      <c r="AIS1104" s="117"/>
      <c r="AIT1104" s="117"/>
      <c r="AIU1104" s="117"/>
      <c r="AIV1104" s="117"/>
      <c r="AIW1104" s="117"/>
      <c r="AIX1104" s="117"/>
      <c r="AIY1104" s="117"/>
      <c r="AIZ1104" s="117"/>
      <c r="AJA1104" s="117"/>
      <c r="AJB1104" s="117"/>
      <c r="AJC1104" s="117"/>
      <c r="AJD1104" s="117"/>
      <c r="AJE1104" s="117"/>
      <c r="AJF1104" s="117"/>
      <c r="AJG1104" s="117"/>
      <c r="AJH1104" s="117"/>
      <c r="AJI1104" s="117"/>
      <c r="AJJ1104" s="117"/>
      <c r="AJK1104" s="117"/>
      <c r="AJL1104" s="117"/>
      <c r="AJM1104" s="117"/>
      <c r="AJN1104" s="117"/>
      <c r="AJO1104" s="117"/>
      <c r="AJP1104" s="117"/>
      <c r="AJQ1104" s="117"/>
      <c r="AJR1104" s="117"/>
      <c r="AJS1104" s="117"/>
      <c r="AJT1104" s="117"/>
      <c r="AJU1104" s="117"/>
      <c r="AJV1104" s="117"/>
      <c r="AJW1104" s="117"/>
      <c r="AJX1104" s="117"/>
      <c r="AJY1104" s="117"/>
      <c r="AJZ1104" s="117"/>
      <c r="AKA1104" s="117"/>
      <c r="AKB1104" s="117"/>
      <c r="AKC1104" s="117"/>
      <c r="AKD1104" s="117"/>
      <c r="AKE1104" s="117"/>
      <c r="AKF1104" s="117"/>
      <c r="AKG1104" s="117"/>
      <c r="AKH1104" s="117"/>
      <c r="AKI1104" s="117"/>
      <c r="AKJ1104" s="117"/>
      <c r="AKK1104" s="117"/>
      <c r="AKL1104" s="117"/>
      <c r="AKM1104" s="117"/>
      <c r="AKN1104" s="117"/>
      <c r="AKO1104" s="117"/>
      <c r="AKP1104" s="117"/>
      <c r="AKQ1104" s="117"/>
      <c r="AKR1104" s="117"/>
      <c r="AKS1104" s="117"/>
      <c r="AKT1104" s="117"/>
      <c r="AKU1104" s="117"/>
      <c r="AKV1104" s="117"/>
      <c r="AKW1104" s="117"/>
      <c r="AKX1104" s="117"/>
      <c r="AKY1104" s="117"/>
      <c r="AKZ1104" s="117"/>
      <c r="ALA1104" s="117"/>
      <c r="ALB1104" s="117"/>
      <c r="ALC1104" s="117"/>
      <c r="ALD1104" s="117"/>
      <c r="ALE1104" s="117"/>
      <c r="ALF1104" s="117"/>
      <c r="ALG1104" s="117"/>
      <c r="ALH1104" s="117"/>
      <c r="ALI1104" s="117"/>
      <c r="ALJ1104" s="117"/>
      <c r="ALK1104" s="117"/>
      <c r="ALL1104" s="117"/>
      <c r="ALM1104" s="117"/>
      <c r="ALN1104" s="117"/>
    </row>
    <row r="1105" spans="1:8" s="121" customFormat="1" ht="11.25" customHeight="1" x14ac:dyDescent="0.25">
      <c r="A1105" s="502" t="s">
        <v>2525</v>
      </c>
      <c r="B1105" s="502"/>
      <c r="C1105" s="502"/>
      <c r="D1105" s="502"/>
      <c r="E1105" s="502"/>
      <c r="F1105" s="502"/>
      <c r="G1105" s="502"/>
      <c r="H1105" s="502"/>
    </row>
    <row r="1106" spans="1:8" s="121" customFormat="1" ht="24" customHeight="1" x14ac:dyDescent="0.25">
      <c r="A1106" s="46"/>
      <c r="B1106" s="386" t="s">
        <v>2526</v>
      </c>
      <c r="C1106" s="130">
        <v>30348</v>
      </c>
      <c r="D1106" s="169" t="s">
        <v>2774</v>
      </c>
      <c r="E1106" s="348">
        <v>11</v>
      </c>
      <c r="F1106" s="379" t="s">
        <v>2527</v>
      </c>
      <c r="G1106" s="169" t="s">
        <v>2528</v>
      </c>
      <c r="H1106" s="46">
        <v>20</v>
      </c>
    </row>
    <row r="1107" spans="1:8" s="121" customFormat="1" ht="40.5" customHeight="1" x14ac:dyDescent="0.25">
      <c r="A1107" s="14"/>
      <c r="B1107" s="386" t="s">
        <v>2529</v>
      </c>
      <c r="C1107" s="205">
        <v>28139</v>
      </c>
      <c r="D1107" s="46" t="s">
        <v>2530</v>
      </c>
      <c r="E1107" s="170" t="s">
        <v>718</v>
      </c>
      <c r="F1107" s="205" t="s">
        <v>2531</v>
      </c>
      <c r="G1107" s="46" t="s">
        <v>2532</v>
      </c>
      <c r="H1107" s="46">
        <v>20</v>
      </c>
    </row>
    <row r="1108" spans="1:8" s="121" customFormat="1" ht="13.5" customHeight="1" x14ac:dyDescent="0.25">
      <c r="A1108" s="421" t="s">
        <v>2533</v>
      </c>
      <c r="B1108" s="421" t="s">
        <v>2526</v>
      </c>
      <c r="C1108" s="491">
        <v>30348</v>
      </c>
      <c r="D1108" s="421" t="s">
        <v>2534</v>
      </c>
      <c r="E1108" s="421">
        <v>11</v>
      </c>
      <c r="F1108" s="421">
        <v>41324</v>
      </c>
      <c r="G1108" s="421" t="s">
        <v>2535</v>
      </c>
      <c r="H1108" s="421"/>
    </row>
    <row r="1109" spans="1:8" s="121" customFormat="1" ht="33.75" customHeight="1" x14ac:dyDescent="0.25">
      <c r="A1109" s="46"/>
      <c r="B1109" s="386" t="s">
        <v>2536</v>
      </c>
      <c r="C1109" s="205">
        <v>24166</v>
      </c>
      <c r="D1109" s="46" t="s">
        <v>2537</v>
      </c>
      <c r="E1109" s="355">
        <v>19</v>
      </c>
      <c r="F1109" s="205" t="s">
        <v>2538</v>
      </c>
      <c r="G1109" s="46" t="s">
        <v>2539</v>
      </c>
      <c r="H1109" s="46">
        <v>20</v>
      </c>
    </row>
    <row r="1110" spans="1:8" s="121" customFormat="1" ht="40.5" customHeight="1" x14ac:dyDescent="0.25">
      <c r="A1110" s="46"/>
      <c r="B1110" s="386" t="s">
        <v>2540</v>
      </c>
      <c r="C1110" s="205">
        <v>32998</v>
      </c>
      <c r="D1110" s="46" t="s">
        <v>2541</v>
      </c>
      <c r="E1110" s="355">
        <v>0</v>
      </c>
      <c r="F1110" s="205" t="s">
        <v>2542</v>
      </c>
      <c r="G1110" s="46" t="s">
        <v>2543</v>
      </c>
      <c r="H1110" s="46">
        <v>20</v>
      </c>
    </row>
    <row r="1111" spans="1:8" s="121" customFormat="1" ht="12.95" customHeight="1" x14ac:dyDescent="0.25">
      <c r="A1111" s="421" t="s">
        <v>2544</v>
      </c>
      <c r="B1111" s="421"/>
      <c r="C1111" s="421"/>
      <c r="D1111" s="421"/>
      <c r="E1111" s="421"/>
      <c r="F1111" s="421"/>
      <c r="G1111" s="421"/>
      <c r="H1111" s="421"/>
    </row>
    <row r="1112" spans="1:8" s="121" customFormat="1" ht="38.25" x14ac:dyDescent="0.25">
      <c r="A1112" s="14"/>
      <c r="B1112" s="368" t="s">
        <v>2545</v>
      </c>
      <c r="C1112" s="344">
        <v>24511</v>
      </c>
      <c r="D1112" s="14" t="s">
        <v>2546</v>
      </c>
      <c r="E1112" s="346">
        <v>27</v>
      </c>
      <c r="F1112" s="383" t="s">
        <v>2547</v>
      </c>
      <c r="G1112" s="14" t="s">
        <v>2548</v>
      </c>
      <c r="H1112" s="14">
        <v>20</v>
      </c>
    </row>
    <row r="1113" spans="1:8" s="121" customFormat="1" ht="12.95" customHeight="1" x14ac:dyDescent="0.25">
      <c r="A1113" s="421" t="s">
        <v>2549</v>
      </c>
      <c r="B1113" s="421"/>
      <c r="C1113" s="421"/>
      <c r="D1113" s="421"/>
      <c r="E1113" s="421"/>
      <c r="F1113" s="421"/>
      <c r="G1113" s="421"/>
      <c r="H1113" s="421"/>
    </row>
    <row r="1114" spans="1:8" s="121" customFormat="1" ht="25.5" x14ac:dyDescent="0.25">
      <c r="A1114" s="46"/>
      <c r="B1114" s="386" t="s">
        <v>2550</v>
      </c>
      <c r="C1114" s="205">
        <v>27079</v>
      </c>
      <c r="D1114" s="46" t="s">
        <v>2537</v>
      </c>
      <c r="E1114" s="355">
        <v>12</v>
      </c>
      <c r="F1114" s="205" t="s">
        <v>2551</v>
      </c>
      <c r="G1114" s="46" t="s">
        <v>2552</v>
      </c>
      <c r="H1114" s="14">
        <v>20</v>
      </c>
    </row>
    <row r="1115" spans="1:8" s="121" customFormat="1" ht="25.5" x14ac:dyDescent="0.25">
      <c r="A1115" s="46"/>
      <c r="B1115" s="386" t="s">
        <v>2553</v>
      </c>
      <c r="C1115" s="205">
        <v>31804</v>
      </c>
      <c r="D1115" s="46" t="s">
        <v>2016</v>
      </c>
      <c r="E1115" s="355">
        <v>0</v>
      </c>
      <c r="F1115" s="205" t="s">
        <v>2554</v>
      </c>
      <c r="G1115" s="46" t="s">
        <v>2555</v>
      </c>
      <c r="H1115" s="14">
        <v>20</v>
      </c>
    </row>
    <row r="1116" spans="1:8" s="121" customFormat="1" ht="25.5" x14ac:dyDescent="0.25">
      <c r="A1116" s="46"/>
      <c r="B1116" s="386" t="s">
        <v>2556</v>
      </c>
      <c r="C1116" s="205">
        <v>25529</v>
      </c>
      <c r="D1116" s="46" t="s">
        <v>2546</v>
      </c>
      <c r="E1116" s="355">
        <v>17</v>
      </c>
      <c r="F1116" s="205" t="s">
        <v>2557</v>
      </c>
      <c r="G1116" s="46" t="s">
        <v>2558</v>
      </c>
      <c r="H1116" s="14">
        <v>20</v>
      </c>
    </row>
    <row r="1117" spans="1:8" s="121" customFormat="1" ht="25.5" x14ac:dyDescent="0.25">
      <c r="A1117" s="46"/>
      <c r="B1117" s="386" t="s">
        <v>2559</v>
      </c>
      <c r="C1117" s="205">
        <v>31206</v>
      </c>
      <c r="D1117" s="46" t="s">
        <v>2560</v>
      </c>
      <c r="E1117" s="355">
        <v>5</v>
      </c>
      <c r="F1117" s="205" t="s">
        <v>2557</v>
      </c>
      <c r="G1117" s="46" t="s">
        <v>302</v>
      </c>
      <c r="H1117" s="14">
        <v>20</v>
      </c>
    </row>
    <row r="1118" spans="1:8" s="121" customFormat="1" ht="25.5" x14ac:dyDescent="0.25">
      <c r="A1118" s="46"/>
      <c r="B1118" s="386" t="s">
        <v>2561</v>
      </c>
      <c r="C1118" s="205">
        <v>24533</v>
      </c>
      <c r="D1118" s="46" t="s">
        <v>2546</v>
      </c>
      <c r="E1118" s="355">
        <v>10</v>
      </c>
      <c r="F1118" s="205" t="s">
        <v>2562</v>
      </c>
      <c r="G1118" s="46" t="s">
        <v>2563</v>
      </c>
      <c r="H1118" s="14">
        <v>20</v>
      </c>
    </row>
    <row r="1119" spans="1:8" s="121" customFormat="1" ht="25.5" x14ac:dyDescent="0.25">
      <c r="A1119" s="46"/>
      <c r="B1119" s="386" t="s">
        <v>2564</v>
      </c>
      <c r="C1119" s="205">
        <v>22627</v>
      </c>
      <c r="D1119" s="46" t="s">
        <v>2565</v>
      </c>
      <c r="E1119" s="355">
        <v>12</v>
      </c>
      <c r="F1119" s="205" t="s">
        <v>2562</v>
      </c>
      <c r="G1119" s="46" t="s">
        <v>2566</v>
      </c>
      <c r="H1119" s="14">
        <v>20</v>
      </c>
    </row>
    <row r="1120" spans="1:8" s="121" customFormat="1" ht="25.5" x14ac:dyDescent="0.25">
      <c r="A1120" s="46"/>
      <c r="B1120" s="386" t="s">
        <v>2567</v>
      </c>
      <c r="C1120" s="205">
        <v>21451</v>
      </c>
      <c r="D1120" s="46" t="s">
        <v>2568</v>
      </c>
      <c r="E1120" s="355">
        <v>27</v>
      </c>
      <c r="F1120" s="205" t="s">
        <v>2557</v>
      </c>
      <c r="G1120" s="46" t="s">
        <v>2569</v>
      </c>
      <c r="H1120" s="14">
        <v>20</v>
      </c>
    </row>
    <row r="1121" spans="1:8" s="121" customFormat="1" ht="25.5" x14ac:dyDescent="0.25">
      <c r="A1121" s="171"/>
      <c r="B1121" s="368" t="s">
        <v>2570</v>
      </c>
      <c r="C1121" s="344">
        <v>31662</v>
      </c>
      <c r="D1121" s="46" t="s">
        <v>2560</v>
      </c>
      <c r="E1121" s="346">
        <v>5</v>
      </c>
      <c r="F1121" s="383" t="s">
        <v>2571</v>
      </c>
      <c r="G1121" s="46" t="s">
        <v>302</v>
      </c>
      <c r="H1121" s="14">
        <v>20</v>
      </c>
    </row>
    <row r="1122" spans="1:8" s="121" customFormat="1" ht="14.1" customHeight="1" x14ac:dyDescent="0.25">
      <c r="A1122" s="492" t="s">
        <v>2572</v>
      </c>
      <c r="B1122" s="492"/>
      <c r="C1122" s="492"/>
      <c r="D1122" s="492"/>
      <c r="E1122" s="492"/>
      <c r="F1122" s="492"/>
      <c r="G1122" s="492"/>
      <c r="H1122" s="492"/>
    </row>
    <row r="1123" spans="1:8" s="121" customFormat="1" ht="25.5" x14ac:dyDescent="0.25">
      <c r="A1123" s="171"/>
      <c r="B1123" s="368" t="s">
        <v>2573</v>
      </c>
      <c r="C1123" s="344">
        <v>32121</v>
      </c>
      <c r="D1123" s="46" t="s">
        <v>2574</v>
      </c>
      <c r="E1123" s="346">
        <v>3</v>
      </c>
      <c r="F1123" s="383" t="s">
        <v>2575</v>
      </c>
      <c r="G1123" s="46" t="s">
        <v>2576</v>
      </c>
      <c r="H1123" s="14">
        <v>20</v>
      </c>
    </row>
    <row r="1124" spans="1:8" s="121" customFormat="1" ht="12.95" customHeight="1" x14ac:dyDescent="0.25">
      <c r="A1124" s="421" t="s">
        <v>2577</v>
      </c>
      <c r="B1124" s="421"/>
      <c r="C1124" s="421"/>
      <c r="D1124" s="421"/>
      <c r="E1124" s="421"/>
      <c r="F1124" s="421"/>
      <c r="G1124" s="421"/>
      <c r="H1124" s="421"/>
    </row>
    <row r="1125" spans="1:8" s="121" customFormat="1" ht="38.25" x14ac:dyDescent="0.25">
      <c r="A1125" s="14"/>
      <c r="B1125" s="386" t="s">
        <v>2578</v>
      </c>
      <c r="C1125" s="205">
        <v>20706</v>
      </c>
      <c r="D1125" s="46" t="s">
        <v>2775</v>
      </c>
      <c r="E1125" s="355">
        <v>25</v>
      </c>
      <c r="F1125" s="170" t="s">
        <v>2579</v>
      </c>
      <c r="G1125" s="46" t="s">
        <v>2580</v>
      </c>
      <c r="H1125" s="14">
        <v>20</v>
      </c>
    </row>
    <row r="1126" spans="1:8" s="121" customFormat="1" ht="25.5" x14ac:dyDescent="0.25">
      <c r="A1126" s="46"/>
      <c r="B1126" s="386" t="s">
        <v>2581</v>
      </c>
      <c r="C1126" s="205">
        <v>22703</v>
      </c>
      <c r="D1126" s="46" t="s">
        <v>2777</v>
      </c>
      <c r="E1126" s="355">
        <v>22</v>
      </c>
      <c r="F1126" s="379" t="s">
        <v>2582</v>
      </c>
      <c r="G1126" s="46" t="s">
        <v>2583</v>
      </c>
      <c r="H1126" s="14">
        <v>20</v>
      </c>
    </row>
    <row r="1127" spans="1:8" s="121" customFormat="1" ht="38.25" x14ac:dyDescent="0.25">
      <c r="A1127" s="14"/>
      <c r="B1127" s="386" t="s">
        <v>2584</v>
      </c>
      <c r="C1127" s="205">
        <v>31022</v>
      </c>
      <c r="D1127" s="46" t="s">
        <v>2776</v>
      </c>
      <c r="E1127" s="355">
        <v>3</v>
      </c>
      <c r="F1127" s="386" t="s">
        <v>2579</v>
      </c>
      <c r="G1127" s="46" t="s">
        <v>2585</v>
      </c>
      <c r="H1127" s="14">
        <v>20</v>
      </c>
    </row>
    <row r="1128" spans="1:8" s="121" customFormat="1" ht="12.95" customHeight="1" x14ac:dyDescent="0.25">
      <c r="A1128" s="421" t="s">
        <v>2586</v>
      </c>
      <c r="B1128" s="421"/>
      <c r="C1128" s="421"/>
      <c r="D1128" s="421"/>
      <c r="E1128" s="421"/>
      <c r="F1128" s="421"/>
      <c r="G1128" s="421"/>
      <c r="H1128" s="421"/>
    </row>
    <row r="1129" spans="1:8" s="121" customFormat="1" ht="25.5" x14ac:dyDescent="0.25">
      <c r="A1129" s="169"/>
      <c r="B1129" s="386" t="s">
        <v>2587</v>
      </c>
      <c r="C1129" s="205">
        <v>28695</v>
      </c>
      <c r="D1129" s="46" t="s">
        <v>2588</v>
      </c>
      <c r="E1129" s="355">
        <v>11</v>
      </c>
      <c r="F1129" s="205">
        <v>40337</v>
      </c>
      <c r="G1129" s="46" t="s">
        <v>2589</v>
      </c>
      <c r="H1129" s="14">
        <v>20</v>
      </c>
    </row>
    <row r="1130" spans="1:8" s="121" customFormat="1" x14ac:dyDescent="0.25">
      <c r="A1130" s="476" t="s">
        <v>2590</v>
      </c>
      <c r="B1130" s="476"/>
      <c r="C1130" s="476"/>
      <c r="D1130" s="476"/>
      <c r="E1130" s="476"/>
      <c r="F1130" s="476"/>
      <c r="G1130" s="476"/>
      <c r="H1130" s="476"/>
    </row>
    <row r="1131" spans="1:8" s="121" customFormat="1" ht="25.5" x14ac:dyDescent="0.25">
      <c r="A1131" s="169"/>
      <c r="B1131" s="368" t="s">
        <v>2591</v>
      </c>
      <c r="C1131" s="281">
        <v>28802</v>
      </c>
      <c r="D1131" s="13" t="s">
        <v>2592</v>
      </c>
      <c r="E1131" s="172">
        <v>14</v>
      </c>
      <c r="F1131" s="281" t="s">
        <v>2593</v>
      </c>
      <c r="G1131" s="14" t="s">
        <v>2594</v>
      </c>
      <c r="H1131" s="169">
        <v>20</v>
      </c>
    </row>
    <row r="1132" spans="1:8" s="121" customFormat="1" ht="28.5" customHeight="1" x14ac:dyDescent="0.25">
      <c r="A1132" s="196"/>
      <c r="B1132" s="386" t="s">
        <v>2597</v>
      </c>
      <c r="C1132" s="205">
        <v>25335</v>
      </c>
      <c r="D1132" s="197" t="s">
        <v>2595</v>
      </c>
      <c r="E1132" s="197">
        <v>1</v>
      </c>
      <c r="F1132" s="409" t="s">
        <v>2596</v>
      </c>
      <c r="G1132" s="197" t="s">
        <v>2594</v>
      </c>
      <c r="H1132" s="196">
        <v>20</v>
      </c>
    </row>
    <row r="1133" spans="1:8" s="121" customFormat="1" ht="38.25" x14ac:dyDescent="0.25">
      <c r="A1133" s="169"/>
      <c r="B1133" s="386" t="s">
        <v>2598</v>
      </c>
      <c r="C1133" s="205">
        <v>29178</v>
      </c>
      <c r="D1133" s="46" t="s">
        <v>2599</v>
      </c>
      <c r="E1133" s="174">
        <v>13</v>
      </c>
      <c r="F1133" s="205" t="s">
        <v>2600</v>
      </c>
      <c r="G1133" s="14" t="s">
        <v>2601</v>
      </c>
      <c r="H1133" s="169">
        <v>20</v>
      </c>
    </row>
    <row r="1134" spans="1:8" s="121" customFormat="1" ht="25.5" x14ac:dyDescent="0.25">
      <c r="A1134" s="169"/>
      <c r="B1134" s="386" t="s">
        <v>2602</v>
      </c>
      <c r="C1134" s="205">
        <v>33180</v>
      </c>
      <c r="D1134" s="46" t="s">
        <v>2541</v>
      </c>
      <c r="E1134" s="174">
        <v>2</v>
      </c>
      <c r="F1134" s="205" t="s">
        <v>2603</v>
      </c>
      <c r="G1134" s="14" t="s">
        <v>2604</v>
      </c>
      <c r="H1134" s="169">
        <v>20</v>
      </c>
    </row>
    <row r="1135" spans="1:8" s="121" customFormat="1" ht="38.25" x14ac:dyDescent="0.25">
      <c r="A1135" s="169"/>
      <c r="B1135" s="386" t="s">
        <v>2605</v>
      </c>
      <c r="C1135" s="205">
        <v>22131</v>
      </c>
      <c r="D1135" s="46" t="s">
        <v>2606</v>
      </c>
      <c r="E1135" s="174">
        <v>29</v>
      </c>
      <c r="F1135" s="205" t="s">
        <v>2607</v>
      </c>
      <c r="G1135" s="14" t="s">
        <v>2608</v>
      </c>
      <c r="H1135" s="169">
        <v>20</v>
      </c>
    </row>
    <row r="1136" spans="1:8" s="121" customFormat="1" ht="12.95" customHeight="1" x14ac:dyDescent="0.25">
      <c r="A1136" s="482" t="s">
        <v>1460</v>
      </c>
      <c r="B1136" s="483"/>
      <c r="C1136" s="483"/>
      <c r="D1136" s="483"/>
      <c r="E1136" s="483"/>
      <c r="F1136" s="483"/>
      <c r="G1136" s="483"/>
      <c r="H1136" s="484"/>
    </row>
    <row r="1137" spans="1:8" s="121" customFormat="1" ht="38.25" x14ac:dyDescent="0.25">
      <c r="A1137" s="169"/>
      <c r="B1137" s="386" t="s">
        <v>2609</v>
      </c>
      <c r="C1137" s="205">
        <v>28831</v>
      </c>
      <c r="D1137" s="46" t="s">
        <v>2610</v>
      </c>
      <c r="E1137" s="355">
        <v>15</v>
      </c>
      <c r="F1137" s="205" t="s">
        <v>2603</v>
      </c>
      <c r="G1137" s="46" t="s">
        <v>2611</v>
      </c>
      <c r="H1137" s="46">
        <v>20</v>
      </c>
    </row>
    <row r="1138" spans="1:8" s="121" customFormat="1" x14ac:dyDescent="0.25">
      <c r="A1138" s="476" t="s">
        <v>2612</v>
      </c>
      <c r="B1138" s="476"/>
      <c r="C1138" s="476"/>
      <c r="D1138" s="476"/>
      <c r="E1138" s="476"/>
      <c r="F1138" s="476"/>
      <c r="G1138" s="476"/>
      <c r="H1138" s="476"/>
    </row>
    <row r="1139" spans="1:8" s="121" customFormat="1" ht="25.5" x14ac:dyDescent="0.25">
      <c r="A1139" s="169"/>
      <c r="B1139" s="386" t="s">
        <v>2613</v>
      </c>
      <c r="C1139" s="205">
        <v>33068</v>
      </c>
      <c r="D1139" s="46" t="s">
        <v>2541</v>
      </c>
      <c r="E1139" s="355">
        <v>0</v>
      </c>
      <c r="F1139" s="205" t="s">
        <v>2614</v>
      </c>
      <c r="G1139" s="46" t="s">
        <v>2615</v>
      </c>
      <c r="H1139" s="46">
        <v>20</v>
      </c>
    </row>
    <row r="1140" spans="1:8" s="121" customFormat="1" ht="12.95" customHeight="1" x14ac:dyDescent="0.25">
      <c r="A1140" s="482" t="s">
        <v>2616</v>
      </c>
      <c r="B1140" s="483"/>
      <c r="C1140" s="483"/>
      <c r="D1140" s="483"/>
      <c r="E1140" s="483"/>
      <c r="F1140" s="483"/>
      <c r="G1140" s="483"/>
      <c r="H1140" s="484"/>
    </row>
    <row r="1141" spans="1:8" s="121" customFormat="1" ht="22.15" customHeight="1" x14ac:dyDescent="0.25">
      <c r="A1141" s="169"/>
      <c r="B1141" s="386" t="s">
        <v>2617</v>
      </c>
      <c r="C1141" s="205">
        <v>22178</v>
      </c>
      <c r="D1141" s="46" t="s">
        <v>2767</v>
      </c>
      <c r="E1141" s="355">
        <v>32</v>
      </c>
      <c r="F1141" s="386" t="s">
        <v>2618</v>
      </c>
      <c r="G1141" s="14" t="s">
        <v>2619</v>
      </c>
      <c r="H1141" s="46">
        <v>20</v>
      </c>
    </row>
    <row r="1142" spans="1:8" s="121" customFormat="1" ht="32.65" customHeight="1" x14ac:dyDescent="0.25">
      <c r="A1142" s="169"/>
      <c r="B1142" s="386" t="s">
        <v>2620</v>
      </c>
      <c r="C1142" s="205">
        <v>28879</v>
      </c>
      <c r="D1142" s="46" t="s">
        <v>741</v>
      </c>
      <c r="E1142" s="355">
        <v>10</v>
      </c>
      <c r="F1142" s="386" t="s">
        <v>2547</v>
      </c>
      <c r="G1142" s="14" t="s">
        <v>2621</v>
      </c>
      <c r="H1142" s="46">
        <v>20</v>
      </c>
    </row>
    <row r="1143" spans="1:8" s="121" customFormat="1" ht="34.35" customHeight="1" x14ac:dyDescent="0.25">
      <c r="A1143" s="169"/>
      <c r="B1143" s="386" t="s">
        <v>2622</v>
      </c>
      <c r="C1143" s="205">
        <v>31596</v>
      </c>
      <c r="D1143" s="46" t="s">
        <v>2766</v>
      </c>
      <c r="E1143" s="355">
        <v>6</v>
      </c>
      <c r="F1143" s="386" t="s">
        <v>2623</v>
      </c>
      <c r="G1143" s="14" t="s">
        <v>2624</v>
      </c>
      <c r="H1143" s="46">
        <v>20</v>
      </c>
    </row>
    <row r="1144" spans="1:8" s="121" customFormat="1" ht="25.5" x14ac:dyDescent="0.25">
      <c r="A1144" s="169"/>
      <c r="B1144" s="386" t="s">
        <v>2625</v>
      </c>
      <c r="C1144" s="205">
        <v>20303</v>
      </c>
      <c r="D1144" s="46" t="s">
        <v>2765</v>
      </c>
      <c r="E1144" s="355">
        <v>22</v>
      </c>
      <c r="F1144" s="386" t="s">
        <v>2618</v>
      </c>
      <c r="G1144" s="14" t="s">
        <v>2626</v>
      </c>
      <c r="H1144" s="46">
        <v>20</v>
      </c>
    </row>
    <row r="1145" spans="1:8" s="121" customFormat="1" ht="25.35" customHeight="1" x14ac:dyDescent="0.25">
      <c r="A1145" s="169"/>
      <c r="B1145" s="386" t="s">
        <v>2627</v>
      </c>
      <c r="C1145" s="205">
        <v>28683</v>
      </c>
      <c r="D1145" s="215" t="s">
        <v>2764</v>
      </c>
      <c r="E1145" s="355">
        <v>13</v>
      </c>
      <c r="F1145" s="386" t="s">
        <v>2618</v>
      </c>
      <c r="G1145" s="210" t="s">
        <v>2896</v>
      </c>
      <c r="H1145" s="46">
        <v>20</v>
      </c>
    </row>
    <row r="1146" spans="1:8" s="121" customFormat="1" ht="39" customHeight="1" x14ac:dyDescent="0.25">
      <c r="A1146" s="169"/>
      <c r="B1146" s="386" t="s">
        <v>2628</v>
      </c>
      <c r="C1146" s="205">
        <v>29389</v>
      </c>
      <c r="D1146" s="46" t="s">
        <v>2763</v>
      </c>
      <c r="E1146" s="355">
        <v>7</v>
      </c>
      <c r="F1146" s="386" t="s">
        <v>2547</v>
      </c>
      <c r="G1146" s="14" t="s">
        <v>2629</v>
      </c>
      <c r="H1146" s="46">
        <v>20</v>
      </c>
    </row>
    <row r="1147" spans="1:8" s="121" customFormat="1" ht="36.6" customHeight="1" x14ac:dyDescent="0.25">
      <c r="A1147" s="169"/>
      <c r="B1147" s="386" t="s">
        <v>2630</v>
      </c>
      <c r="C1147" s="205">
        <v>22904</v>
      </c>
      <c r="D1147" s="46" t="s">
        <v>2565</v>
      </c>
      <c r="E1147" s="355">
        <v>25</v>
      </c>
      <c r="F1147" s="386" t="s">
        <v>2618</v>
      </c>
      <c r="G1147" s="14" t="s">
        <v>2631</v>
      </c>
      <c r="H1147" s="46">
        <v>20</v>
      </c>
    </row>
    <row r="1148" spans="1:8" s="121" customFormat="1" ht="38.25" x14ac:dyDescent="0.25">
      <c r="A1148" s="169"/>
      <c r="B1148" s="386" t="s">
        <v>2632</v>
      </c>
      <c r="C1148" s="205">
        <v>29144</v>
      </c>
      <c r="D1148" s="46" t="s">
        <v>2763</v>
      </c>
      <c r="E1148" s="355">
        <v>12</v>
      </c>
      <c r="F1148" s="386" t="s">
        <v>2633</v>
      </c>
      <c r="G1148" s="14" t="s">
        <v>2634</v>
      </c>
      <c r="H1148" s="46">
        <v>20</v>
      </c>
    </row>
    <row r="1149" spans="1:8" s="121" customFormat="1" ht="25.5" x14ac:dyDescent="0.25">
      <c r="A1149" s="169"/>
      <c r="B1149" s="386" t="s">
        <v>2635</v>
      </c>
      <c r="C1149" s="205">
        <v>28634</v>
      </c>
      <c r="D1149" s="46" t="s">
        <v>741</v>
      </c>
      <c r="E1149" s="355">
        <v>14</v>
      </c>
      <c r="F1149" s="386" t="s">
        <v>2636</v>
      </c>
      <c r="G1149" s="14" t="s">
        <v>2637</v>
      </c>
      <c r="H1149" s="46">
        <v>20</v>
      </c>
    </row>
    <row r="1150" spans="1:8" s="121" customFormat="1" ht="25.5" x14ac:dyDescent="0.25">
      <c r="A1150" s="169"/>
      <c r="B1150" s="386" t="s">
        <v>2638</v>
      </c>
      <c r="C1150" s="205">
        <v>33571</v>
      </c>
      <c r="D1150" s="46" t="s">
        <v>2762</v>
      </c>
      <c r="E1150" s="355">
        <v>2</v>
      </c>
      <c r="F1150" s="386" t="s">
        <v>2542</v>
      </c>
      <c r="G1150" s="14" t="s">
        <v>2639</v>
      </c>
      <c r="H1150" s="46">
        <v>20</v>
      </c>
    </row>
    <row r="1151" spans="1:8" s="121" customFormat="1" ht="26.25" customHeight="1" x14ac:dyDescent="0.25">
      <c r="A1151" s="204"/>
      <c r="B1151" s="386" t="s">
        <v>2640</v>
      </c>
      <c r="C1151" s="205">
        <v>29411</v>
      </c>
      <c r="D1151" s="215" t="s">
        <v>2761</v>
      </c>
      <c r="E1151" s="355">
        <v>13</v>
      </c>
      <c r="F1151" s="386" t="s">
        <v>2618</v>
      </c>
      <c r="G1151" s="210" t="s">
        <v>2897</v>
      </c>
      <c r="H1151" s="46">
        <v>20</v>
      </c>
    </row>
    <row r="1152" spans="1:8" s="121" customFormat="1" ht="25.5" x14ac:dyDescent="0.25">
      <c r="A1152" s="169"/>
      <c r="B1152" s="386" t="s">
        <v>2641</v>
      </c>
      <c r="C1152" s="130">
        <v>30860</v>
      </c>
      <c r="D1152" s="46" t="s">
        <v>2759</v>
      </c>
      <c r="E1152" s="175" t="s">
        <v>2304</v>
      </c>
      <c r="F1152" s="130" t="s">
        <v>2642</v>
      </c>
      <c r="G1152" s="46" t="s">
        <v>515</v>
      </c>
      <c r="H1152" s="46">
        <v>20</v>
      </c>
    </row>
    <row r="1153" spans="1:1002" s="121" customFormat="1" ht="12.95" customHeight="1" x14ac:dyDescent="0.25">
      <c r="A1153" s="482" t="s">
        <v>2643</v>
      </c>
      <c r="B1153" s="483"/>
      <c r="C1153" s="483"/>
      <c r="D1153" s="483"/>
      <c r="E1153" s="483"/>
      <c r="F1153" s="483"/>
      <c r="G1153" s="483"/>
      <c r="H1153" s="484"/>
    </row>
    <row r="1154" spans="1:1002" s="121" customFormat="1" ht="25.5" x14ac:dyDescent="0.25">
      <c r="A1154" s="169"/>
      <c r="B1154" s="173" t="s">
        <v>2644</v>
      </c>
      <c r="C1154" s="176">
        <v>27694</v>
      </c>
      <c r="D1154" s="173" t="s">
        <v>2758</v>
      </c>
      <c r="E1154" s="177">
        <v>5.5</v>
      </c>
      <c r="F1154" s="173" t="s">
        <v>2527</v>
      </c>
      <c r="G1154" s="173" t="s">
        <v>2645</v>
      </c>
      <c r="H1154" s="46">
        <v>20</v>
      </c>
    </row>
    <row r="1155" spans="1:1002" s="121" customFormat="1" ht="25.5" x14ac:dyDescent="0.25">
      <c r="A1155" s="169"/>
      <c r="B1155" s="173" t="s">
        <v>2646</v>
      </c>
      <c r="C1155" s="178">
        <v>30417</v>
      </c>
      <c r="D1155" s="173" t="s">
        <v>2760</v>
      </c>
      <c r="E1155" s="177">
        <v>7</v>
      </c>
      <c r="F1155" s="178" t="s">
        <v>2647</v>
      </c>
      <c r="G1155" s="173" t="s">
        <v>2648</v>
      </c>
      <c r="H1155" s="46">
        <v>20</v>
      </c>
    </row>
    <row r="1156" spans="1:1002" s="120" customFormat="1" x14ac:dyDescent="0.2">
      <c r="A1156" s="476" t="s">
        <v>2649</v>
      </c>
      <c r="B1156" s="476"/>
      <c r="C1156" s="476"/>
      <c r="D1156" s="476"/>
      <c r="E1156" s="476"/>
      <c r="F1156" s="476"/>
      <c r="G1156" s="476"/>
      <c r="H1156" s="476"/>
      <c r="I1156" s="117"/>
      <c r="J1156" s="117"/>
      <c r="K1156" s="117"/>
      <c r="L1156" s="117"/>
      <c r="M1156" s="117"/>
      <c r="N1156" s="117"/>
      <c r="O1156" s="117"/>
      <c r="P1156" s="117"/>
      <c r="Q1156" s="117"/>
      <c r="R1156" s="117"/>
      <c r="S1156" s="117"/>
      <c r="T1156" s="117"/>
      <c r="U1156" s="117"/>
      <c r="V1156" s="117"/>
      <c r="W1156" s="117"/>
      <c r="X1156" s="117"/>
      <c r="Y1156" s="117"/>
      <c r="Z1156" s="117"/>
      <c r="AA1156" s="117"/>
      <c r="AB1156" s="117"/>
      <c r="AC1156" s="117"/>
      <c r="AD1156" s="117"/>
      <c r="AE1156" s="117"/>
      <c r="AF1156" s="117"/>
      <c r="AG1156" s="117"/>
      <c r="AH1156" s="117"/>
      <c r="AI1156" s="117"/>
      <c r="AJ1156" s="117"/>
      <c r="AK1156" s="117"/>
      <c r="AL1156" s="117"/>
      <c r="AM1156" s="117"/>
      <c r="AN1156" s="117"/>
      <c r="AO1156" s="117"/>
      <c r="AP1156" s="117"/>
      <c r="AQ1156" s="117"/>
      <c r="AR1156" s="117"/>
      <c r="AS1156" s="117"/>
      <c r="AT1156" s="117"/>
      <c r="AU1156" s="117"/>
      <c r="AV1156" s="117"/>
      <c r="AW1156" s="117"/>
      <c r="AX1156" s="117"/>
      <c r="AY1156" s="117"/>
      <c r="AZ1156" s="117"/>
      <c r="BA1156" s="117"/>
      <c r="BB1156" s="117"/>
      <c r="BC1156" s="117"/>
      <c r="BD1156" s="117"/>
      <c r="BE1156" s="117"/>
      <c r="BF1156" s="117"/>
      <c r="BG1156" s="117"/>
      <c r="BH1156" s="117"/>
      <c r="BI1156" s="117"/>
      <c r="BJ1156" s="117"/>
      <c r="BK1156" s="117"/>
      <c r="BL1156" s="117"/>
      <c r="BM1156" s="117"/>
      <c r="BN1156" s="117"/>
      <c r="BO1156" s="117"/>
      <c r="BP1156" s="117"/>
      <c r="BQ1156" s="117"/>
      <c r="BR1156" s="117"/>
      <c r="BS1156" s="117"/>
      <c r="BT1156" s="117"/>
      <c r="BU1156" s="117"/>
      <c r="BV1156" s="117"/>
      <c r="BW1156" s="117"/>
      <c r="BX1156" s="117"/>
      <c r="BY1156" s="117"/>
      <c r="BZ1156" s="117"/>
      <c r="CA1156" s="117"/>
      <c r="CB1156" s="117"/>
      <c r="CC1156" s="117"/>
      <c r="CD1156" s="117"/>
      <c r="CE1156" s="117"/>
      <c r="CF1156" s="117"/>
      <c r="CG1156" s="117"/>
      <c r="CH1156" s="117"/>
      <c r="CI1156" s="117"/>
      <c r="CJ1156" s="117"/>
      <c r="CK1156" s="117"/>
      <c r="CL1156" s="117"/>
      <c r="CM1156" s="117"/>
      <c r="CN1156" s="117"/>
      <c r="CO1156" s="117"/>
      <c r="CP1156" s="117"/>
      <c r="CQ1156" s="117"/>
      <c r="CR1156" s="117"/>
      <c r="CS1156" s="117"/>
      <c r="CT1156" s="117"/>
      <c r="CU1156" s="117"/>
      <c r="CV1156" s="117"/>
      <c r="CW1156" s="117"/>
      <c r="CX1156" s="117"/>
      <c r="CY1156" s="117"/>
      <c r="CZ1156" s="117"/>
      <c r="DA1156" s="117"/>
      <c r="DB1156" s="117"/>
      <c r="DC1156" s="117"/>
      <c r="DD1156" s="117"/>
      <c r="DE1156" s="117"/>
      <c r="DF1156" s="117"/>
      <c r="DG1156" s="117"/>
      <c r="DH1156" s="117"/>
      <c r="DI1156" s="117"/>
      <c r="DJ1156" s="117"/>
      <c r="DK1156" s="117"/>
      <c r="DL1156" s="117"/>
      <c r="DM1156" s="117"/>
      <c r="DN1156" s="117"/>
      <c r="DO1156" s="117"/>
      <c r="DP1156" s="117"/>
      <c r="DQ1156" s="117"/>
      <c r="DR1156" s="117"/>
      <c r="DS1156" s="117"/>
      <c r="DT1156" s="117"/>
      <c r="DU1156" s="117"/>
      <c r="DV1156" s="117"/>
      <c r="DW1156" s="117"/>
      <c r="DX1156" s="117"/>
      <c r="DY1156" s="117"/>
      <c r="DZ1156" s="117"/>
      <c r="EA1156" s="117"/>
      <c r="EB1156" s="117"/>
      <c r="EC1156" s="117"/>
      <c r="ED1156" s="117"/>
      <c r="EE1156" s="117"/>
      <c r="EF1156" s="117"/>
      <c r="EG1156" s="117"/>
      <c r="EH1156" s="117"/>
      <c r="EI1156" s="117"/>
      <c r="EJ1156" s="117"/>
      <c r="EK1156" s="117"/>
      <c r="EL1156" s="117"/>
      <c r="EM1156" s="117"/>
      <c r="EN1156" s="117"/>
      <c r="EO1156" s="117"/>
      <c r="EP1156" s="117"/>
      <c r="EQ1156" s="117"/>
      <c r="ER1156" s="117"/>
      <c r="ES1156" s="117"/>
      <c r="ET1156" s="117"/>
      <c r="EU1156" s="117"/>
      <c r="EV1156" s="117"/>
      <c r="EW1156" s="117"/>
      <c r="EX1156" s="117"/>
      <c r="EY1156" s="117"/>
      <c r="EZ1156" s="117"/>
      <c r="FA1156" s="117"/>
      <c r="FB1156" s="117"/>
      <c r="FC1156" s="117"/>
      <c r="FD1156" s="117"/>
      <c r="FE1156" s="117"/>
      <c r="FF1156" s="117"/>
      <c r="FG1156" s="117"/>
      <c r="FH1156" s="117"/>
      <c r="FI1156" s="117"/>
      <c r="FJ1156" s="117"/>
      <c r="FK1156" s="117"/>
      <c r="FL1156" s="117"/>
      <c r="FM1156" s="117"/>
      <c r="FN1156" s="117"/>
      <c r="FO1156" s="117"/>
      <c r="FP1156" s="117"/>
      <c r="FQ1156" s="117"/>
      <c r="FR1156" s="117"/>
      <c r="FS1156" s="117"/>
      <c r="FT1156" s="117"/>
      <c r="FU1156" s="117"/>
      <c r="FV1156" s="117"/>
      <c r="FW1156" s="117"/>
      <c r="FX1156" s="117"/>
      <c r="FY1156" s="117"/>
      <c r="FZ1156" s="117"/>
      <c r="GA1156" s="117"/>
      <c r="GB1156" s="117"/>
      <c r="GC1156" s="117"/>
      <c r="GD1156" s="117"/>
      <c r="GE1156" s="117"/>
      <c r="GF1156" s="117"/>
      <c r="GG1156" s="117"/>
      <c r="GH1156" s="117"/>
      <c r="GI1156" s="117"/>
      <c r="GJ1156" s="117"/>
      <c r="GK1156" s="117"/>
      <c r="GL1156" s="117"/>
      <c r="GM1156" s="117"/>
      <c r="GN1156" s="117"/>
      <c r="GO1156" s="117"/>
      <c r="GP1156" s="117"/>
      <c r="GQ1156" s="117"/>
      <c r="GR1156" s="117"/>
      <c r="GS1156" s="117"/>
      <c r="GT1156" s="117"/>
      <c r="GU1156" s="117"/>
      <c r="GV1156" s="117"/>
      <c r="GW1156" s="117"/>
      <c r="GX1156" s="117"/>
      <c r="GY1156" s="117"/>
      <c r="GZ1156" s="117"/>
      <c r="HA1156" s="117"/>
      <c r="HB1156" s="117"/>
      <c r="HC1156" s="117"/>
      <c r="HD1156" s="117"/>
      <c r="HE1156" s="117"/>
      <c r="HF1156" s="117"/>
      <c r="HG1156" s="117"/>
      <c r="HH1156" s="117"/>
      <c r="HI1156" s="117"/>
      <c r="HJ1156" s="117"/>
      <c r="HK1156" s="117"/>
      <c r="HL1156" s="117"/>
      <c r="HM1156" s="117"/>
      <c r="HN1156" s="117"/>
      <c r="HO1156" s="117"/>
      <c r="HP1156" s="117"/>
      <c r="HQ1156" s="117"/>
      <c r="HR1156" s="117"/>
      <c r="HS1156" s="117"/>
      <c r="HT1156" s="117"/>
      <c r="HU1156" s="117"/>
      <c r="HV1156" s="117"/>
      <c r="HW1156" s="117"/>
      <c r="HX1156" s="117"/>
      <c r="HY1156" s="117"/>
      <c r="HZ1156" s="117"/>
      <c r="IA1156" s="117"/>
      <c r="IB1156" s="117"/>
      <c r="IC1156" s="117"/>
      <c r="ID1156" s="117"/>
      <c r="IE1156" s="117"/>
      <c r="IF1156" s="117"/>
      <c r="IG1156" s="117"/>
      <c r="IH1156" s="117"/>
      <c r="II1156" s="117"/>
      <c r="IJ1156" s="117"/>
      <c r="IK1156" s="117"/>
      <c r="IL1156" s="117"/>
      <c r="IM1156" s="117"/>
      <c r="IN1156" s="117"/>
      <c r="IO1156" s="117"/>
      <c r="IP1156" s="117"/>
      <c r="IQ1156" s="117"/>
      <c r="IR1156" s="117"/>
      <c r="IS1156" s="117"/>
      <c r="IT1156" s="117"/>
      <c r="IU1156" s="117"/>
      <c r="IV1156" s="117"/>
      <c r="IW1156" s="117"/>
      <c r="IX1156" s="117"/>
      <c r="IY1156" s="117"/>
      <c r="IZ1156" s="117"/>
      <c r="JA1156" s="117"/>
      <c r="JB1156" s="117"/>
      <c r="JC1156" s="117"/>
      <c r="JD1156" s="117"/>
      <c r="JE1156" s="117"/>
      <c r="JF1156" s="117"/>
      <c r="JG1156" s="117"/>
      <c r="JH1156" s="117"/>
      <c r="JI1156" s="117"/>
      <c r="JJ1156" s="117"/>
      <c r="JK1156" s="117"/>
      <c r="JL1156" s="117"/>
      <c r="JM1156" s="117"/>
      <c r="JN1156" s="117"/>
      <c r="JO1156" s="117"/>
      <c r="JP1156" s="117"/>
      <c r="JQ1156" s="117"/>
      <c r="JR1156" s="117"/>
      <c r="JS1156" s="117"/>
      <c r="JT1156" s="117"/>
      <c r="JU1156" s="117"/>
      <c r="JV1156" s="117"/>
      <c r="JW1156" s="117"/>
      <c r="JX1156" s="117"/>
      <c r="JY1156" s="117"/>
      <c r="JZ1156" s="117"/>
      <c r="KA1156" s="117"/>
      <c r="KB1156" s="117"/>
      <c r="KC1156" s="117"/>
      <c r="KD1156" s="117"/>
      <c r="KE1156" s="117"/>
      <c r="KF1156" s="117"/>
      <c r="KG1156" s="117"/>
      <c r="KH1156" s="117"/>
      <c r="KI1156" s="117"/>
      <c r="KJ1156" s="117"/>
      <c r="KK1156" s="117"/>
      <c r="KL1156" s="117"/>
      <c r="KM1156" s="117"/>
      <c r="KN1156" s="117"/>
      <c r="KO1156" s="117"/>
      <c r="KP1156" s="117"/>
      <c r="KQ1156" s="117"/>
      <c r="KR1156" s="117"/>
      <c r="KS1156" s="117"/>
      <c r="KT1156" s="117"/>
      <c r="KU1156" s="117"/>
      <c r="KV1156" s="117"/>
      <c r="KW1156" s="117"/>
      <c r="KX1156" s="117"/>
      <c r="KY1156" s="117"/>
      <c r="KZ1156" s="117"/>
      <c r="LA1156" s="117"/>
      <c r="LB1156" s="117"/>
      <c r="LC1156" s="117"/>
      <c r="LD1156" s="117"/>
      <c r="LE1156" s="117"/>
      <c r="LF1156" s="117"/>
      <c r="LG1156" s="117"/>
      <c r="LH1156" s="117"/>
      <c r="LI1156" s="117"/>
      <c r="LJ1156" s="117"/>
      <c r="LK1156" s="117"/>
      <c r="LL1156" s="117"/>
      <c r="LM1156" s="117"/>
      <c r="LN1156" s="117"/>
      <c r="LO1156" s="117"/>
      <c r="LP1156" s="117"/>
      <c r="LQ1156" s="117"/>
      <c r="LR1156" s="117"/>
      <c r="LS1156" s="117"/>
      <c r="LT1156" s="117"/>
      <c r="LU1156" s="117"/>
      <c r="LV1156" s="117"/>
      <c r="LW1156" s="117"/>
      <c r="LX1156" s="117"/>
      <c r="LY1156" s="117"/>
      <c r="LZ1156" s="117"/>
      <c r="MA1156" s="117"/>
      <c r="MB1156" s="117"/>
      <c r="MC1156" s="117"/>
      <c r="MD1156" s="117"/>
      <c r="ME1156" s="117"/>
      <c r="MF1156" s="117"/>
      <c r="MG1156" s="117"/>
      <c r="MH1156" s="117"/>
      <c r="MI1156" s="117"/>
      <c r="MJ1156" s="117"/>
      <c r="MK1156" s="117"/>
      <c r="ML1156" s="117"/>
      <c r="MM1156" s="117"/>
      <c r="MN1156" s="117"/>
      <c r="MO1156" s="117"/>
      <c r="MP1156" s="117"/>
      <c r="MQ1156" s="117"/>
      <c r="MR1156" s="117"/>
      <c r="MS1156" s="117"/>
      <c r="MT1156" s="117"/>
      <c r="MU1156" s="117"/>
      <c r="MV1156" s="117"/>
      <c r="MW1156" s="117"/>
      <c r="MX1156" s="117"/>
      <c r="MY1156" s="117"/>
      <c r="MZ1156" s="117"/>
      <c r="NA1156" s="117"/>
      <c r="NB1156" s="117"/>
      <c r="NC1156" s="117"/>
      <c r="ND1156" s="117"/>
      <c r="NE1156" s="117"/>
      <c r="NF1156" s="117"/>
      <c r="NG1156" s="117"/>
      <c r="NH1156" s="117"/>
      <c r="NI1156" s="117"/>
      <c r="NJ1156" s="117"/>
      <c r="NK1156" s="117"/>
      <c r="NL1156" s="117"/>
      <c r="NM1156" s="117"/>
      <c r="NN1156" s="117"/>
      <c r="NO1156" s="117"/>
      <c r="NP1156" s="117"/>
      <c r="NQ1156" s="117"/>
      <c r="NR1156" s="117"/>
      <c r="NS1156" s="117"/>
      <c r="NT1156" s="117"/>
      <c r="NU1156" s="117"/>
      <c r="NV1156" s="117"/>
      <c r="NW1156" s="117"/>
      <c r="NX1156" s="117"/>
      <c r="NY1156" s="117"/>
      <c r="NZ1156" s="117"/>
      <c r="OA1156" s="117"/>
      <c r="OB1156" s="117"/>
      <c r="OC1156" s="117"/>
      <c r="OD1156" s="117"/>
      <c r="OE1156" s="117"/>
      <c r="OF1156" s="117"/>
      <c r="OG1156" s="117"/>
      <c r="OH1156" s="117"/>
      <c r="OI1156" s="117"/>
      <c r="OJ1156" s="117"/>
      <c r="OK1156" s="117"/>
      <c r="OL1156" s="117"/>
      <c r="OM1156" s="117"/>
      <c r="ON1156" s="117"/>
      <c r="OO1156" s="117"/>
      <c r="OP1156" s="117"/>
      <c r="OQ1156" s="117"/>
      <c r="OR1156" s="117"/>
      <c r="OS1156" s="117"/>
      <c r="OT1156" s="117"/>
      <c r="OU1156" s="117"/>
      <c r="OV1156" s="117"/>
      <c r="OW1156" s="117"/>
      <c r="OX1156" s="117"/>
      <c r="OY1156" s="117"/>
      <c r="OZ1156" s="117"/>
      <c r="PA1156" s="117"/>
      <c r="PB1156" s="117"/>
      <c r="PC1156" s="117"/>
      <c r="PD1156" s="117"/>
      <c r="PE1156" s="117"/>
      <c r="PF1156" s="117"/>
      <c r="PG1156" s="117"/>
      <c r="PH1156" s="117"/>
      <c r="PI1156" s="117"/>
      <c r="PJ1156" s="117"/>
      <c r="PK1156" s="117"/>
      <c r="PL1156" s="117"/>
      <c r="PM1156" s="117"/>
      <c r="PN1156" s="117"/>
      <c r="PO1156" s="117"/>
      <c r="PP1156" s="117"/>
      <c r="PQ1156" s="117"/>
      <c r="PR1156" s="117"/>
      <c r="PS1156" s="117"/>
      <c r="PT1156" s="117"/>
      <c r="PU1156" s="117"/>
      <c r="PV1156" s="117"/>
      <c r="PW1156" s="117"/>
      <c r="PX1156" s="117"/>
      <c r="PY1156" s="117"/>
      <c r="PZ1156" s="117"/>
      <c r="QA1156" s="117"/>
      <c r="QB1156" s="117"/>
      <c r="QC1156" s="117"/>
      <c r="QD1156" s="117"/>
      <c r="QE1156" s="117"/>
      <c r="QF1156" s="117"/>
      <c r="QG1156" s="117"/>
      <c r="QH1156" s="117"/>
      <c r="QI1156" s="117"/>
      <c r="QJ1156" s="117"/>
      <c r="QK1156" s="117"/>
      <c r="QL1156" s="117"/>
      <c r="QM1156" s="117"/>
      <c r="QN1156" s="117"/>
      <c r="QO1156" s="117"/>
      <c r="QP1156" s="117"/>
      <c r="QQ1156" s="117"/>
      <c r="QR1156" s="117"/>
      <c r="QS1156" s="117"/>
      <c r="QT1156" s="117"/>
      <c r="QU1156" s="117"/>
      <c r="QV1156" s="117"/>
      <c r="QW1156" s="117"/>
      <c r="QX1156" s="117"/>
      <c r="QY1156" s="117"/>
      <c r="QZ1156" s="117"/>
      <c r="RA1156" s="117"/>
      <c r="RB1156" s="117"/>
      <c r="RC1156" s="117"/>
      <c r="RD1156" s="117"/>
      <c r="RE1156" s="117"/>
      <c r="RF1156" s="117"/>
      <c r="RG1156" s="117"/>
      <c r="RH1156" s="117"/>
      <c r="RI1156" s="117"/>
      <c r="RJ1156" s="117"/>
      <c r="RK1156" s="117"/>
      <c r="RL1156" s="117"/>
      <c r="RM1156" s="117"/>
      <c r="RN1156" s="117"/>
      <c r="RO1156" s="117"/>
      <c r="RP1156" s="117"/>
      <c r="RQ1156" s="117"/>
      <c r="RR1156" s="117"/>
      <c r="RS1156" s="117"/>
      <c r="RT1156" s="117"/>
      <c r="RU1156" s="117"/>
      <c r="RV1156" s="117"/>
      <c r="RW1156" s="117"/>
      <c r="RX1156" s="117"/>
      <c r="RY1156" s="117"/>
      <c r="RZ1156" s="117"/>
      <c r="SA1156" s="117"/>
      <c r="SB1156" s="117"/>
      <c r="SC1156" s="117"/>
      <c r="SD1156" s="117"/>
      <c r="SE1156" s="117"/>
      <c r="SF1156" s="117"/>
      <c r="SG1156" s="117"/>
      <c r="SH1156" s="117"/>
      <c r="SI1156" s="117"/>
      <c r="SJ1156" s="117"/>
      <c r="SK1156" s="117"/>
      <c r="SL1156" s="117"/>
      <c r="SM1156" s="117"/>
      <c r="SN1156" s="117"/>
      <c r="SO1156" s="117"/>
      <c r="SP1156" s="117"/>
      <c r="SQ1156" s="117"/>
      <c r="SR1156" s="117"/>
      <c r="SS1156" s="117"/>
      <c r="ST1156" s="117"/>
      <c r="SU1156" s="117"/>
      <c r="SV1156" s="117"/>
      <c r="SW1156" s="117"/>
      <c r="SX1156" s="117"/>
      <c r="SY1156" s="117"/>
      <c r="SZ1156" s="117"/>
      <c r="TA1156" s="117"/>
      <c r="TB1156" s="117"/>
      <c r="TC1156" s="117"/>
      <c r="TD1156" s="117"/>
      <c r="TE1156" s="117"/>
      <c r="TF1156" s="117"/>
      <c r="TG1156" s="117"/>
      <c r="TH1156" s="117"/>
      <c r="TI1156" s="117"/>
      <c r="TJ1156" s="117"/>
      <c r="TK1156" s="117"/>
      <c r="TL1156" s="117"/>
      <c r="TM1156" s="117"/>
      <c r="TN1156" s="117"/>
      <c r="TO1156" s="117"/>
      <c r="TP1156" s="117"/>
      <c r="TQ1156" s="117"/>
      <c r="TR1156" s="117"/>
      <c r="TS1156" s="117"/>
      <c r="TT1156" s="117"/>
      <c r="TU1156" s="117"/>
      <c r="TV1156" s="117"/>
      <c r="TW1156" s="117"/>
      <c r="TX1156" s="117"/>
      <c r="TY1156" s="117"/>
      <c r="TZ1156" s="117"/>
      <c r="UA1156" s="117"/>
      <c r="UB1156" s="117"/>
      <c r="UC1156" s="117"/>
      <c r="UD1156" s="117"/>
      <c r="UE1156" s="117"/>
      <c r="UF1156" s="117"/>
      <c r="UG1156" s="117"/>
      <c r="UH1156" s="117"/>
      <c r="UI1156" s="117"/>
      <c r="UJ1156" s="117"/>
      <c r="UK1156" s="117"/>
      <c r="UL1156" s="117"/>
      <c r="UM1156" s="117"/>
      <c r="UN1156" s="117"/>
      <c r="UO1156" s="117"/>
      <c r="UP1156" s="117"/>
      <c r="UQ1156" s="117"/>
      <c r="UR1156" s="117"/>
      <c r="US1156" s="117"/>
      <c r="UT1156" s="117"/>
      <c r="UU1156" s="117"/>
      <c r="UV1156" s="117"/>
      <c r="UW1156" s="117"/>
      <c r="UX1156" s="117"/>
      <c r="UY1156" s="117"/>
      <c r="UZ1156" s="117"/>
      <c r="VA1156" s="117"/>
      <c r="VB1156" s="117"/>
      <c r="VC1156" s="117"/>
      <c r="VD1156" s="117"/>
      <c r="VE1156" s="117"/>
      <c r="VF1156" s="117"/>
      <c r="VG1156" s="117"/>
      <c r="VH1156" s="117"/>
      <c r="VI1156" s="117"/>
      <c r="VJ1156" s="117"/>
      <c r="VK1156" s="117"/>
      <c r="VL1156" s="117"/>
      <c r="VM1156" s="117"/>
      <c r="VN1156" s="117"/>
      <c r="VO1156" s="117"/>
      <c r="VP1156" s="117"/>
      <c r="VQ1156" s="117"/>
      <c r="VR1156" s="117"/>
      <c r="VS1156" s="117"/>
      <c r="VT1156" s="117"/>
      <c r="VU1156" s="117"/>
      <c r="VV1156" s="117"/>
      <c r="VW1156" s="117"/>
      <c r="VX1156" s="117"/>
      <c r="VY1156" s="117"/>
      <c r="VZ1156" s="117"/>
      <c r="WA1156" s="117"/>
      <c r="WB1156" s="117"/>
      <c r="WC1156" s="117"/>
      <c r="WD1156" s="117"/>
      <c r="WE1156" s="117"/>
      <c r="WF1156" s="117"/>
      <c r="WG1156" s="117"/>
      <c r="WH1156" s="117"/>
      <c r="WI1156" s="117"/>
      <c r="WJ1156" s="117"/>
      <c r="WK1156" s="117"/>
      <c r="WL1156" s="117"/>
      <c r="WM1156" s="117"/>
      <c r="WN1156" s="117"/>
      <c r="WO1156" s="117"/>
      <c r="WP1156" s="117"/>
      <c r="WQ1156" s="117"/>
      <c r="WR1156" s="117"/>
      <c r="WS1156" s="117"/>
      <c r="WT1156" s="117"/>
      <c r="WU1156" s="117"/>
      <c r="WV1156" s="117"/>
      <c r="WW1156" s="117"/>
      <c r="WX1156" s="117"/>
      <c r="WY1156" s="117"/>
      <c r="WZ1156" s="117"/>
      <c r="XA1156" s="117"/>
      <c r="XB1156" s="117"/>
      <c r="XC1156" s="117"/>
      <c r="XD1156" s="117"/>
      <c r="XE1156" s="117"/>
      <c r="XF1156" s="117"/>
      <c r="XG1156" s="117"/>
      <c r="XH1156" s="117"/>
      <c r="XI1156" s="117"/>
      <c r="XJ1156" s="117"/>
      <c r="XK1156" s="117"/>
      <c r="XL1156" s="117"/>
      <c r="XM1156" s="117"/>
      <c r="XN1156" s="117"/>
      <c r="XO1156" s="117"/>
      <c r="XP1156" s="117"/>
      <c r="XQ1156" s="117"/>
      <c r="XR1156" s="117"/>
      <c r="XS1156" s="117"/>
      <c r="XT1156" s="117"/>
      <c r="XU1156" s="117"/>
      <c r="XV1156" s="117"/>
      <c r="XW1156" s="117"/>
      <c r="XX1156" s="117"/>
      <c r="XY1156" s="117"/>
      <c r="XZ1156" s="117"/>
      <c r="YA1156" s="117"/>
      <c r="YB1156" s="117"/>
      <c r="YC1156" s="117"/>
      <c r="YD1156" s="117"/>
      <c r="YE1156" s="117"/>
      <c r="YF1156" s="117"/>
      <c r="YG1156" s="117"/>
      <c r="YH1156" s="117"/>
      <c r="YI1156" s="117"/>
      <c r="YJ1156" s="117"/>
      <c r="YK1156" s="117"/>
      <c r="YL1156" s="117"/>
      <c r="YM1156" s="117"/>
      <c r="YN1156" s="117"/>
      <c r="YO1156" s="117"/>
      <c r="YP1156" s="117"/>
      <c r="YQ1156" s="117"/>
      <c r="YR1156" s="117"/>
      <c r="YS1156" s="117"/>
      <c r="YT1156" s="117"/>
      <c r="YU1156" s="117"/>
      <c r="YV1156" s="117"/>
      <c r="YW1156" s="117"/>
      <c r="YX1156" s="117"/>
      <c r="YY1156" s="117"/>
      <c r="YZ1156" s="117"/>
      <c r="ZA1156" s="117"/>
      <c r="ZB1156" s="117"/>
      <c r="ZC1156" s="117"/>
      <c r="ZD1156" s="117"/>
      <c r="ZE1156" s="117"/>
      <c r="ZF1156" s="117"/>
      <c r="ZG1156" s="117"/>
      <c r="ZH1156" s="117"/>
      <c r="ZI1156" s="117"/>
      <c r="ZJ1156" s="117"/>
      <c r="ZK1156" s="117"/>
      <c r="ZL1156" s="117"/>
      <c r="ZM1156" s="117"/>
      <c r="ZN1156" s="117"/>
      <c r="ZO1156" s="117"/>
      <c r="ZP1156" s="117"/>
      <c r="ZQ1156" s="117"/>
      <c r="ZR1156" s="117"/>
      <c r="ZS1156" s="117"/>
      <c r="ZT1156" s="117"/>
      <c r="ZU1156" s="117"/>
      <c r="ZV1156" s="117"/>
      <c r="ZW1156" s="117"/>
      <c r="ZX1156" s="117"/>
      <c r="ZY1156" s="117"/>
      <c r="ZZ1156" s="117"/>
      <c r="AAA1156" s="117"/>
      <c r="AAB1156" s="117"/>
      <c r="AAC1156" s="117"/>
      <c r="AAD1156" s="117"/>
      <c r="AAE1156" s="117"/>
      <c r="AAF1156" s="117"/>
      <c r="AAG1156" s="117"/>
      <c r="AAH1156" s="117"/>
      <c r="AAI1156" s="117"/>
      <c r="AAJ1156" s="117"/>
      <c r="AAK1156" s="117"/>
      <c r="AAL1156" s="117"/>
      <c r="AAM1156" s="117"/>
      <c r="AAN1156" s="117"/>
      <c r="AAO1156" s="117"/>
      <c r="AAP1156" s="117"/>
      <c r="AAQ1156" s="117"/>
      <c r="AAR1156" s="117"/>
      <c r="AAS1156" s="117"/>
      <c r="AAT1156" s="117"/>
      <c r="AAU1156" s="117"/>
      <c r="AAV1156" s="117"/>
      <c r="AAW1156" s="117"/>
      <c r="AAX1156" s="117"/>
      <c r="AAY1156" s="117"/>
      <c r="AAZ1156" s="117"/>
      <c r="ABA1156" s="117"/>
      <c r="ABB1156" s="117"/>
      <c r="ABC1156" s="117"/>
      <c r="ABD1156" s="117"/>
      <c r="ABE1156" s="117"/>
      <c r="ABF1156" s="117"/>
      <c r="ABG1156" s="117"/>
      <c r="ABH1156" s="117"/>
      <c r="ABI1156" s="117"/>
      <c r="ABJ1156" s="117"/>
      <c r="ABK1156" s="117"/>
      <c r="ABL1156" s="117"/>
      <c r="ABM1156" s="117"/>
      <c r="ABN1156" s="117"/>
      <c r="ABO1156" s="117"/>
      <c r="ABP1156" s="117"/>
      <c r="ABQ1156" s="117"/>
      <c r="ABR1156" s="117"/>
      <c r="ABS1156" s="117"/>
      <c r="ABT1156" s="117"/>
      <c r="ABU1156" s="117"/>
      <c r="ABV1156" s="117"/>
      <c r="ABW1156" s="117"/>
      <c r="ABX1156" s="117"/>
      <c r="ABY1156" s="117"/>
      <c r="ABZ1156" s="117"/>
      <c r="ACA1156" s="117"/>
      <c r="ACB1156" s="117"/>
      <c r="ACC1156" s="117"/>
      <c r="ACD1156" s="117"/>
      <c r="ACE1156" s="117"/>
      <c r="ACF1156" s="117"/>
      <c r="ACG1156" s="117"/>
      <c r="ACH1156" s="117"/>
      <c r="ACI1156" s="117"/>
      <c r="ACJ1156" s="117"/>
      <c r="ACK1156" s="117"/>
      <c r="ACL1156" s="117"/>
      <c r="ACM1156" s="117"/>
      <c r="ACN1156" s="117"/>
      <c r="ACO1156" s="117"/>
      <c r="ACP1156" s="117"/>
      <c r="ACQ1156" s="117"/>
      <c r="ACR1156" s="117"/>
      <c r="ACS1156" s="117"/>
      <c r="ACT1156" s="117"/>
      <c r="ACU1156" s="117"/>
      <c r="ACV1156" s="117"/>
      <c r="ACW1156" s="117"/>
      <c r="ACX1156" s="117"/>
      <c r="ACY1156" s="117"/>
      <c r="ACZ1156" s="117"/>
      <c r="ADA1156" s="117"/>
      <c r="ADB1156" s="117"/>
      <c r="ADC1156" s="117"/>
      <c r="ADD1156" s="117"/>
      <c r="ADE1156" s="117"/>
      <c r="ADF1156" s="117"/>
      <c r="ADG1156" s="117"/>
      <c r="ADH1156" s="117"/>
      <c r="ADI1156" s="117"/>
      <c r="ADJ1156" s="117"/>
      <c r="ADK1156" s="117"/>
      <c r="ADL1156" s="117"/>
      <c r="ADM1156" s="117"/>
      <c r="ADN1156" s="117"/>
      <c r="ADO1156" s="117"/>
      <c r="ADP1156" s="117"/>
      <c r="ADQ1156" s="117"/>
      <c r="ADR1156" s="117"/>
      <c r="ADS1156" s="117"/>
      <c r="ADT1156" s="117"/>
      <c r="ADU1156" s="117"/>
      <c r="ADV1156" s="117"/>
      <c r="ADW1156" s="117"/>
      <c r="ADX1156" s="117"/>
      <c r="ADY1156" s="117"/>
      <c r="ADZ1156" s="117"/>
      <c r="AEA1156" s="117"/>
      <c r="AEB1156" s="117"/>
      <c r="AEC1156" s="117"/>
      <c r="AED1156" s="117"/>
      <c r="AEE1156" s="117"/>
      <c r="AEF1156" s="117"/>
      <c r="AEG1156" s="117"/>
      <c r="AEH1156" s="117"/>
      <c r="AEI1156" s="117"/>
      <c r="AEJ1156" s="117"/>
      <c r="AEK1156" s="117"/>
      <c r="AEL1156" s="117"/>
      <c r="AEM1156" s="117"/>
      <c r="AEN1156" s="117"/>
      <c r="AEO1156" s="117"/>
      <c r="AEP1156" s="117"/>
      <c r="AEQ1156" s="117"/>
      <c r="AER1156" s="117"/>
      <c r="AES1156" s="117"/>
      <c r="AET1156" s="117"/>
      <c r="AEU1156" s="117"/>
      <c r="AEV1156" s="117"/>
      <c r="AEW1156" s="117"/>
      <c r="AEX1156" s="117"/>
      <c r="AEY1156" s="117"/>
      <c r="AEZ1156" s="117"/>
      <c r="AFA1156" s="117"/>
      <c r="AFB1156" s="117"/>
      <c r="AFC1156" s="117"/>
      <c r="AFD1156" s="117"/>
      <c r="AFE1156" s="117"/>
      <c r="AFF1156" s="117"/>
      <c r="AFG1156" s="117"/>
      <c r="AFH1156" s="117"/>
      <c r="AFI1156" s="117"/>
      <c r="AFJ1156" s="117"/>
      <c r="AFK1156" s="117"/>
      <c r="AFL1156" s="117"/>
      <c r="AFM1156" s="117"/>
      <c r="AFN1156" s="117"/>
      <c r="AFO1156" s="117"/>
      <c r="AFP1156" s="117"/>
      <c r="AFQ1156" s="117"/>
      <c r="AFR1156" s="117"/>
      <c r="AFS1156" s="117"/>
      <c r="AFT1156" s="117"/>
      <c r="AFU1156" s="117"/>
      <c r="AFV1156" s="117"/>
      <c r="AFW1156" s="117"/>
      <c r="AFX1156" s="117"/>
      <c r="AFY1156" s="117"/>
      <c r="AFZ1156" s="117"/>
      <c r="AGA1156" s="117"/>
      <c r="AGB1156" s="117"/>
      <c r="AGC1156" s="117"/>
      <c r="AGD1156" s="117"/>
      <c r="AGE1156" s="117"/>
      <c r="AGF1156" s="117"/>
      <c r="AGG1156" s="117"/>
      <c r="AGH1156" s="117"/>
      <c r="AGI1156" s="117"/>
      <c r="AGJ1156" s="117"/>
      <c r="AGK1156" s="117"/>
      <c r="AGL1156" s="117"/>
      <c r="AGM1156" s="117"/>
      <c r="AGN1156" s="117"/>
      <c r="AGO1156" s="117"/>
      <c r="AGP1156" s="117"/>
      <c r="AGQ1156" s="117"/>
      <c r="AGR1156" s="117"/>
      <c r="AGS1156" s="117"/>
      <c r="AGT1156" s="117"/>
      <c r="AGU1156" s="117"/>
      <c r="AGV1156" s="117"/>
      <c r="AGW1156" s="117"/>
      <c r="AGX1156" s="117"/>
      <c r="AGY1156" s="117"/>
      <c r="AGZ1156" s="117"/>
      <c r="AHA1156" s="117"/>
      <c r="AHB1156" s="117"/>
      <c r="AHC1156" s="117"/>
      <c r="AHD1156" s="117"/>
      <c r="AHE1156" s="117"/>
      <c r="AHF1156" s="117"/>
      <c r="AHG1156" s="117"/>
      <c r="AHH1156" s="117"/>
      <c r="AHI1156" s="117"/>
      <c r="AHJ1156" s="117"/>
      <c r="AHK1156" s="117"/>
      <c r="AHL1156" s="117"/>
      <c r="AHM1156" s="117"/>
      <c r="AHN1156" s="117"/>
      <c r="AHO1156" s="117"/>
      <c r="AHP1156" s="117"/>
      <c r="AHQ1156" s="117"/>
      <c r="AHR1156" s="117"/>
      <c r="AHS1156" s="117"/>
      <c r="AHT1156" s="117"/>
      <c r="AHU1156" s="117"/>
      <c r="AHV1156" s="117"/>
      <c r="AHW1156" s="117"/>
      <c r="AHX1156" s="117"/>
      <c r="AHY1156" s="117"/>
      <c r="AHZ1156" s="117"/>
      <c r="AIA1156" s="117"/>
      <c r="AIB1156" s="117"/>
      <c r="AIC1156" s="117"/>
      <c r="AID1156" s="117"/>
      <c r="AIE1156" s="117"/>
      <c r="AIF1156" s="117"/>
      <c r="AIG1156" s="117"/>
      <c r="AIH1156" s="117"/>
      <c r="AII1156" s="117"/>
      <c r="AIJ1156" s="117"/>
      <c r="AIK1156" s="117"/>
      <c r="AIL1156" s="117"/>
      <c r="AIM1156" s="117"/>
      <c r="AIN1156" s="117"/>
      <c r="AIO1156" s="117"/>
      <c r="AIP1156" s="117"/>
      <c r="AIQ1156" s="117"/>
      <c r="AIR1156" s="117"/>
      <c r="AIS1156" s="117"/>
      <c r="AIT1156" s="117"/>
      <c r="AIU1156" s="117"/>
      <c r="AIV1156" s="117"/>
      <c r="AIW1156" s="117"/>
      <c r="AIX1156" s="117"/>
      <c r="AIY1156" s="117"/>
      <c r="AIZ1156" s="117"/>
      <c r="AJA1156" s="117"/>
      <c r="AJB1156" s="117"/>
      <c r="AJC1156" s="117"/>
      <c r="AJD1156" s="117"/>
      <c r="AJE1156" s="117"/>
      <c r="AJF1156" s="117"/>
      <c r="AJG1156" s="117"/>
      <c r="AJH1156" s="117"/>
      <c r="AJI1156" s="117"/>
      <c r="AJJ1156" s="117"/>
      <c r="AJK1156" s="117"/>
      <c r="AJL1156" s="117"/>
      <c r="AJM1156" s="117"/>
      <c r="AJN1156" s="117"/>
      <c r="AJO1156" s="117"/>
      <c r="AJP1156" s="117"/>
      <c r="AJQ1156" s="117"/>
      <c r="AJR1156" s="117"/>
      <c r="AJS1156" s="117"/>
      <c r="AJT1156" s="117"/>
      <c r="AJU1156" s="117"/>
      <c r="AJV1156" s="117"/>
      <c r="AJW1156" s="117"/>
      <c r="AJX1156" s="117"/>
      <c r="AJY1156" s="117"/>
      <c r="AJZ1156" s="117"/>
      <c r="AKA1156" s="117"/>
      <c r="AKB1156" s="117"/>
      <c r="AKC1156" s="117"/>
      <c r="AKD1156" s="117"/>
      <c r="AKE1156" s="117"/>
      <c r="AKF1156" s="117"/>
      <c r="AKG1156" s="117"/>
      <c r="AKH1156" s="117"/>
      <c r="AKI1156" s="117"/>
      <c r="AKJ1156" s="117"/>
      <c r="AKK1156" s="117"/>
      <c r="AKL1156" s="117"/>
      <c r="AKM1156" s="117"/>
      <c r="AKN1156" s="117"/>
      <c r="AKO1156" s="117"/>
      <c r="AKP1156" s="117"/>
      <c r="AKQ1156" s="117"/>
      <c r="AKR1156" s="117"/>
      <c r="AKS1156" s="117"/>
      <c r="AKT1156" s="117"/>
      <c r="AKU1156" s="117"/>
      <c r="AKV1156" s="117"/>
      <c r="AKW1156" s="117"/>
      <c r="AKX1156" s="117"/>
      <c r="AKY1156" s="117"/>
      <c r="AKZ1156" s="117"/>
      <c r="ALA1156" s="117"/>
      <c r="ALB1156" s="117"/>
      <c r="ALC1156" s="117"/>
      <c r="ALD1156" s="117"/>
      <c r="ALE1156" s="117"/>
      <c r="ALF1156" s="117"/>
      <c r="ALG1156" s="117"/>
      <c r="ALH1156" s="117"/>
      <c r="ALI1156" s="117"/>
      <c r="ALJ1156" s="117"/>
      <c r="ALK1156" s="117"/>
      <c r="ALL1156" s="117"/>
      <c r="ALM1156" s="117"/>
      <c r="ALN1156" s="117"/>
    </row>
    <row r="1157" spans="1:1002" s="120" customFormat="1" ht="38.25" x14ac:dyDescent="0.2">
      <c r="A1157" s="169"/>
      <c r="B1157" s="386" t="s">
        <v>2650</v>
      </c>
      <c r="C1157" s="205">
        <v>23448</v>
      </c>
      <c r="D1157" s="46" t="s">
        <v>2651</v>
      </c>
      <c r="E1157" s="355">
        <v>1</v>
      </c>
      <c r="F1157" s="205">
        <v>41710</v>
      </c>
      <c r="G1157" s="46" t="s">
        <v>2652</v>
      </c>
      <c r="H1157" s="46">
        <v>20</v>
      </c>
      <c r="I1157" s="117"/>
      <c r="J1157" s="117"/>
      <c r="K1157" s="117"/>
      <c r="L1157" s="117"/>
      <c r="M1157" s="117"/>
      <c r="N1157" s="117"/>
      <c r="O1157" s="117"/>
      <c r="P1157" s="117"/>
      <c r="Q1157" s="117"/>
      <c r="R1157" s="117"/>
      <c r="S1157" s="117"/>
      <c r="T1157" s="117"/>
      <c r="U1157" s="117"/>
      <c r="V1157" s="117"/>
      <c r="W1157" s="117"/>
      <c r="X1157" s="117"/>
      <c r="Y1157" s="117"/>
      <c r="Z1157" s="117"/>
      <c r="AA1157" s="117"/>
      <c r="AB1157" s="117"/>
      <c r="AC1157" s="117"/>
      <c r="AD1157" s="117"/>
      <c r="AE1157" s="117"/>
      <c r="AF1157" s="117"/>
      <c r="AG1157" s="117"/>
      <c r="AH1157" s="117"/>
      <c r="AI1157" s="117"/>
      <c r="AJ1157" s="117"/>
      <c r="AK1157" s="117"/>
      <c r="AL1157" s="117"/>
      <c r="AM1157" s="117"/>
      <c r="AN1157" s="117"/>
      <c r="AO1157" s="117"/>
      <c r="AP1157" s="117"/>
      <c r="AQ1157" s="117"/>
      <c r="AR1157" s="117"/>
      <c r="AS1157" s="117"/>
      <c r="AT1157" s="117"/>
      <c r="AU1157" s="117"/>
      <c r="AV1157" s="117"/>
      <c r="AW1157" s="117"/>
      <c r="AX1157" s="117"/>
      <c r="AY1157" s="117"/>
      <c r="AZ1157" s="117"/>
      <c r="BA1157" s="117"/>
      <c r="BB1157" s="117"/>
      <c r="BC1157" s="117"/>
      <c r="BD1157" s="117"/>
      <c r="BE1157" s="117"/>
      <c r="BF1157" s="117"/>
      <c r="BG1157" s="117"/>
      <c r="BH1157" s="117"/>
      <c r="BI1157" s="117"/>
      <c r="BJ1157" s="117"/>
      <c r="BK1157" s="117"/>
      <c r="BL1157" s="117"/>
      <c r="BM1157" s="117"/>
      <c r="BN1157" s="117"/>
      <c r="BO1157" s="117"/>
      <c r="BP1157" s="117"/>
      <c r="BQ1157" s="117"/>
      <c r="BR1157" s="117"/>
      <c r="BS1157" s="117"/>
      <c r="BT1157" s="117"/>
      <c r="BU1157" s="117"/>
      <c r="BV1157" s="117"/>
      <c r="BW1157" s="117"/>
      <c r="BX1157" s="117"/>
      <c r="BY1157" s="117"/>
      <c r="BZ1157" s="117"/>
      <c r="CA1157" s="117"/>
      <c r="CB1157" s="117"/>
      <c r="CC1157" s="117"/>
      <c r="CD1157" s="117"/>
      <c r="CE1157" s="117"/>
      <c r="CF1157" s="117"/>
      <c r="CG1157" s="117"/>
      <c r="CH1157" s="117"/>
      <c r="CI1157" s="117"/>
      <c r="CJ1157" s="117"/>
      <c r="CK1157" s="117"/>
      <c r="CL1157" s="117"/>
      <c r="CM1157" s="117"/>
      <c r="CN1157" s="117"/>
      <c r="CO1157" s="117"/>
      <c r="CP1157" s="117"/>
      <c r="CQ1157" s="117"/>
      <c r="CR1157" s="117"/>
      <c r="CS1157" s="117"/>
      <c r="CT1157" s="117"/>
      <c r="CU1157" s="117"/>
      <c r="CV1157" s="117"/>
      <c r="CW1157" s="117"/>
      <c r="CX1157" s="117"/>
      <c r="CY1157" s="117"/>
      <c r="CZ1157" s="117"/>
      <c r="DA1157" s="117"/>
      <c r="DB1157" s="117"/>
      <c r="DC1157" s="117"/>
      <c r="DD1157" s="117"/>
      <c r="DE1157" s="117"/>
      <c r="DF1157" s="117"/>
      <c r="DG1157" s="117"/>
      <c r="DH1157" s="117"/>
      <c r="DI1157" s="117"/>
      <c r="DJ1157" s="117"/>
      <c r="DK1157" s="117"/>
      <c r="DL1157" s="117"/>
      <c r="DM1157" s="117"/>
      <c r="DN1157" s="117"/>
      <c r="DO1157" s="117"/>
      <c r="DP1157" s="117"/>
      <c r="DQ1157" s="117"/>
      <c r="DR1157" s="117"/>
      <c r="DS1157" s="117"/>
      <c r="DT1157" s="117"/>
      <c r="DU1157" s="117"/>
      <c r="DV1157" s="117"/>
      <c r="DW1157" s="117"/>
      <c r="DX1157" s="117"/>
      <c r="DY1157" s="117"/>
      <c r="DZ1157" s="117"/>
      <c r="EA1157" s="117"/>
      <c r="EB1157" s="117"/>
      <c r="EC1157" s="117"/>
      <c r="ED1157" s="117"/>
      <c r="EE1157" s="117"/>
      <c r="EF1157" s="117"/>
      <c r="EG1157" s="117"/>
      <c r="EH1157" s="117"/>
      <c r="EI1157" s="117"/>
      <c r="EJ1157" s="117"/>
      <c r="EK1157" s="117"/>
      <c r="EL1157" s="117"/>
      <c r="EM1157" s="117"/>
      <c r="EN1157" s="117"/>
      <c r="EO1157" s="117"/>
      <c r="EP1157" s="117"/>
      <c r="EQ1157" s="117"/>
      <c r="ER1157" s="117"/>
      <c r="ES1157" s="117"/>
      <c r="ET1157" s="117"/>
      <c r="EU1157" s="117"/>
      <c r="EV1157" s="117"/>
      <c r="EW1157" s="117"/>
      <c r="EX1157" s="117"/>
      <c r="EY1157" s="117"/>
      <c r="EZ1157" s="117"/>
      <c r="FA1157" s="117"/>
      <c r="FB1157" s="117"/>
      <c r="FC1157" s="117"/>
      <c r="FD1157" s="117"/>
      <c r="FE1157" s="117"/>
      <c r="FF1157" s="117"/>
      <c r="FG1157" s="117"/>
      <c r="FH1157" s="117"/>
      <c r="FI1157" s="117"/>
      <c r="FJ1157" s="117"/>
      <c r="FK1157" s="117"/>
      <c r="FL1157" s="117"/>
      <c r="FM1157" s="117"/>
      <c r="FN1157" s="117"/>
      <c r="FO1157" s="117"/>
      <c r="FP1157" s="117"/>
      <c r="FQ1157" s="117"/>
      <c r="FR1157" s="117"/>
      <c r="FS1157" s="117"/>
      <c r="FT1157" s="117"/>
      <c r="FU1157" s="117"/>
      <c r="FV1157" s="117"/>
      <c r="FW1157" s="117"/>
      <c r="FX1157" s="117"/>
      <c r="FY1157" s="117"/>
      <c r="FZ1157" s="117"/>
      <c r="GA1157" s="117"/>
      <c r="GB1157" s="117"/>
      <c r="GC1157" s="117"/>
      <c r="GD1157" s="117"/>
      <c r="GE1157" s="117"/>
      <c r="GF1157" s="117"/>
      <c r="GG1157" s="117"/>
      <c r="GH1157" s="117"/>
      <c r="GI1157" s="117"/>
      <c r="GJ1157" s="117"/>
      <c r="GK1157" s="117"/>
      <c r="GL1157" s="117"/>
      <c r="GM1157" s="117"/>
      <c r="GN1157" s="117"/>
      <c r="GO1157" s="117"/>
      <c r="GP1157" s="117"/>
      <c r="GQ1157" s="117"/>
      <c r="GR1157" s="117"/>
      <c r="GS1157" s="117"/>
      <c r="GT1157" s="117"/>
      <c r="GU1157" s="117"/>
      <c r="GV1157" s="117"/>
      <c r="GW1157" s="117"/>
      <c r="GX1157" s="117"/>
      <c r="GY1157" s="117"/>
      <c r="GZ1157" s="117"/>
      <c r="HA1157" s="117"/>
      <c r="HB1157" s="117"/>
      <c r="HC1157" s="117"/>
      <c r="HD1157" s="117"/>
      <c r="HE1157" s="117"/>
      <c r="HF1157" s="117"/>
      <c r="HG1157" s="117"/>
      <c r="HH1157" s="117"/>
      <c r="HI1157" s="117"/>
      <c r="HJ1157" s="117"/>
      <c r="HK1157" s="117"/>
      <c r="HL1157" s="117"/>
      <c r="HM1157" s="117"/>
      <c r="HN1157" s="117"/>
      <c r="HO1157" s="117"/>
      <c r="HP1157" s="117"/>
      <c r="HQ1157" s="117"/>
      <c r="HR1157" s="117"/>
      <c r="HS1157" s="117"/>
      <c r="HT1157" s="117"/>
      <c r="HU1157" s="117"/>
      <c r="HV1157" s="117"/>
      <c r="HW1157" s="117"/>
      <c r="HX1157" s="117"/>
      <c r="HY1157" s="117"/>
      <c r="HZ1157" s="117"/>
      <c r="IA1157" s="117"/>
      <c r="IB1157" s="117"/>
      <c r="IC1157" s="117"/>
      <c r="ID1157" s="117"/>
      <c r="IE1157" s="117"/>
      <c r="IF1157" s="117"/>
      <c r="IG1157" s="117"/>
      <c r="IH1157" s="117"/>
      <c r="II1157" s="117"/>
      <c r="IJ1157" s="117"/>
      <c r="IK1157" s="117"/>
      <c r="IL1157" s="117"/>
      <c r="IM1157" s="117"/>
      <c r="IN1157" s="117"/>
      <c r="IO1157" s="117"/>
      <c r="IP1157" s="117"/>
      <c r="IQ1157" s="117"/>
      <c r="IR1157" s="117"/>
      <c r="IS1157" s="117"/>
      <c r="IT1157" s="117"/>
      <c r="IU1157" s="117"/>
      <c r="IV1157" s="117"/>
      <c r="IW1157" s="117"/>
      <c r="IX1157" s="117"/>
      <c r="IY1157" s="117"/>
      <c r="IZ1157" s="117"/>
      <c r="JA1157" s="117"/>
      <c r="JB1157" s="117"/>
      <c r="JC1157" s="117"/>
      <c r="JD1157" s="117"/>
      <c r="JE1157" s="117"/>
      <c r="JF1157" s="117"/>
      <c r="JG1157" s="117"/>
      <c r="JH1157" s="117"/>
      <c r="JI1157" s="117"/>
      <c r="JJ1157" s="117"/>
      <c r="JK1157" s="117"/>
      <c r="JL1157" s="117"/>
      <c r="JM1157" s="117"/>
      <c r="JN1157" s="117"/>
      <c r="JO1157" s="117"/>
      <c r="JP1157" s="117"/>
      <c r="JQ1157" s="117"/>
      <c r="JR1157" s="117"/>
      <c r="JS1157" s="117"/>
      <c r="JT1157" s="117"/>
      <c r="JU1157" s="117"/>
      <c r="JV1157" s="117"/>
      <c r="JW1157" s="117"/>
      <c r="JX1157" s="117"/>
      <c r="JY1157" s="117"/>
      <c r="JZ1157" s="117"/>
      <c r="KA1157" s="117"/>
      <c r="KB1157" s="117"/>
      <c r="KC1157" s="117"/>
      <c r="KD1157" s="117"/>
      <c r="KE1157" s="117"/>
      <c r="KF1157" s="117"/>
      <c r="KG1157" s="117"/>
      <c r="KH1157" s="117"/>
      <c r="KI1157" s="117"/>
      <c r="KJ1157" s="117"/>
      <c r="KK1157" s="117"/>
      <c r="KL1157" s="117"/>
      <c r="KM1157" s="117"/>
      <c r="KN1157" s="117"/>
      <c r="KO1157" s="117"/>
      <c r="KP1157" s="117"/>
      <c r="KQ1157" s="117"/>
      <c r="KR1157" s="117"/>
      <c r="KS1157" s="117"/>
      <c r="KT1157" s="117"/>
      <c r="KU1157" s="117"/>
      <c r="KV1157" s="117"/>
      <c r="KW1157" s="117"/>
      <c r="KX1157" s="117"/>
      <c r="KY1157" s="117"/>
      <c r="KZ1157" s="117"/>
      <c r="LA1157" s="117"/>
      <c r="LB1157" s="117"/>
      <c r="LC1157" s="117"/>
      <c r="LD1157" s="117"/>
      <c r="LE1157" s="117"/>
      <c r="LF1157" s="117"/>
      <c r="LG1157" s="117"/>
      <c r="LH1157" s="117"/>
      <c r="LI1157" s="117"/>
      <c r="LJ1157" s="117"/>
      <c r="LK1157" s="117"/>
      <c r="LL1157" s="117"/>
      <c r="LM1157" s="117"/>
      <c r="LN1157" s="117"/>
      <c r="LO1157" s="117"/>
      <c r="LP1157" s="117"/>
      <c r="LQ1157" s="117"/>
      <c r="LR1157" s="117"/>
      <c r="LS1157" s="117"/>
      <c r="LT1157" s="117"/>
      <c r="LU1157" s="117"/>
      <c r="LV1157" s="117"/>
      <c r="LW1157" s="117"/>
      <c r="LX1157" s="117"/>
      <c r="LY1157" s="117"/>
      <c r="LZ1157" s="117"/>
      <c r="MA1157" s="117"/>
      <c r="MB1157" s="117"/>
      <c r="MC1157" s="117"/>
      <c r="MD1157" s="117"/>
      <c r="ME1157" s="117"/>
      <c r="MF1157" s="117"/>
      <c r="MG1157" s="117"/>
      <c r="MH1157" s="117"/>
      <c r="MI1157" s="117"/>
      <c r="MJ1157" s="117"/>
      <c r="MK1157" s="117"/>
      <c r="ML1157" s="117"/>
      <c r="MM1157" s="117"/>
      <c r="MN1157" s="117"/>
      <c r="MO1157" s="117"/>
      <c r="MP1157" s="117"/>
      <c r="MQ1157" s="117"/>
      <c r="MR1157" s="117"/>
      <c r="MS1157" s="117"/>
      <c r="MT1157" s="117"/>
      <c r="MU1157" s="117"/>
      <c r="MV1157" s="117"/>
      <c r="MW1157" s="117"/>
      <c r="MX1157" s="117"/>
      <c r="MY1157" s="117"/>
      <c r="MZ1157" s="117"/>
      <c r="NA1157" s="117"/>
      <c r="NB1157" s="117"/>
      <c r="NC1157" s="117"/>
      <c r="ND1157" s="117"/>
      <c r="NE1157" s="117"/>
      <c r="NF1157" s="117"/>
      <c r="NG1157" s="117"/>
      <c r="NH1157" s="117"/>
      <c r="NI1157" s="117"/>
      <c r="NJ1157" s="117"/>
      <c r="NK1157" s="117"/>
      <c r="NL1157" s="117"/>
      <c r="NM1157" s="117"/>
      <c r="NN1157" s="117"/>
      <c r="NO1157" s="117"/>
      <c r="NP1157" s="117"/>
      <c r="NQ1157" s="117"/>
      <c r="NR1157" s="117"/>
      <c r="NS1157" s="117"/>
      <c r="NT1157" s="117"/>
      <c r="NU1157" s="117"/>
      <c r="NV1157" s="117"/>
      <c r="NW1157" s="117"/>
      <c r="NX1157" s="117"/>
      <c r="NY1157" s="117"/>
      <c r="NZ1157" s="117"/>
      <c r="OA1157" s="117"/>
      <c r="OB1157" s="117"/>
      <c r="OC1157" s="117"/>
      <c r="OD1157" s="117"/>
      <c r="OE1157" s="117"/>
      <c r="OF1157" s="117"/>
      <c r="OG1157" s="117"/>
      <c r="OH1157" s="117"/>
      <c r="OI1157" s="117"/>
      <c r="OJ1157" s="117"/>
      <c r="OK1157" s="117"/>
      <c r="OL1157" s="117"/>
      <c r="OM1157" s="117"/>
      <c r="ON1157" s="117"/>
      <c r="OO1157" s="117"/>
      <c r="OP1157" s="117"/>
      <c r="OQ1157" s="117"/>
      <c r="OR1157" s="117"/>
      <c r="OS1157" s="117"/>
      <c r="OT1157" s="117"/>
      <c r="OU1157" s="117"/>
      <c r="OV1157" s="117"/>
      <c r="OW1157" s="117"/>
      <c r="OX1157" s="117"/>
      <c r="OY1157" s="117"/>
      <c r="OZ1157" s="117"/>
      <c r="PA1157" s="117"/>
      <c r="PB1157" s="117"/>
      <c r="PC1157" s="117"/>
      <c r="PD1157" s="117"/>
      <c r="PE1157" s="117"/>
      <c r="PF1157" s="117"/>
      <c r="PG1157" s="117"/>
      <c r="PH1157" s="117"/>
      <c r="PI1157" s="117"/>
      <c r="PJ1157" s="117"/>
      <c r="PK1157" s="117"/>
      <c r="PL1157" s="117"/>
      <c r="PM1157" s="117"/>
      <c r="PN1157" s="117"/>
      <c r="PO1157" s="117"/>
      <c r="PP1157" s="117"/>
      <c r="PQ1157" s="117"/>
      <c r="PR1157" s="117"/>
      <c r="PS1157" s="117"/>
      <c r="PT1157" s="117"/>
      <c r="PU1157" s="117"/>
      <c r="PV1157" s="117"/>
      <c r="PW1157" s="117"/>
      <c r="PX1157" s="117"/>
      <c r="PY1157" s="117"/>
      <c r="PZ1157" s="117"/>
      <c r="QA1157" s="117"/>
      <c r="QB1157" s="117"/>
      <c r="QC1157" s="117"/>
      <c r="QD1157" s="117"/>
      <c r="QE1157" s="117"/>
      <c r="QF1157" s="117"/>
      <c r="QG1157" s="117"/>
      <c r="QH1157" s="117"/>
      <c r="QI1157" s="117"/>
      <c r="QJ1157" s="117"/>
      <c r="QK1157" s="117"/>
      <c r="QL1157" s="117"/>
      <c r="QM1157" s="117"/>
      <c r="QN1157" s="117"/>
      <c r="QO1157" s="117"/>
      <c r="QP1157" s="117"/>
      <c r="QQ1157" s="117"/>
      <c r="QR1157" s="117"/>
      <c r="QS1157" s="117"/>
      <c r="QT1157" s="117"/>
      <c r="QU1157" s="117"/>
      <c r="QV1157" s="117"/>
      <c r="QW1157" s="117"/>
      <c r="QX1157" s="117"/>
      <c r="QY1157" s="117"/>
      <c r="QZ1157" s="117"/>
      <c r="RA1157" s="117"/>
      <c r="RB1157" s="117"/>
      <c r="RC1157" s="117"/>
      <c r="RD1157" s="117"/>
      <c r="RE1157" s="117"/>
      <c r="RF1157" s="117"/>
      <c r="RG1157" s="117"/>
      <c r="RH1157" s="117"/>
      <c r="RI1157" s="117"/>
      <c r="RJ1157" s="117"/>
      <c r="RK1157" s="117"/>
      <c r="RL1157" s="117"/>
      <c r="RM1157" s="117"/>
      <c r="RN1157" s="117"/>
      <c r="RO1157" s="117"/>
      <c r="RP1157" s="117"/>
      <c r="RQ1157" s="117"/>
      <c r="RR1157" s="117"/>
      <c r="RS1157" s="117"/>
      <c r="RT1157" s="117"/>
      <c r="RU1157" s="117"/>
      <c r="RV1157" s="117"/>
      <c r="RW1157" s="117"/>
      <c r="RX1157" s="117"/>
      <c r="RY1157" s="117"/>
      <c r="RZ1157" s="117"/>
      <c r="SA1157" s="117"/>
      <c r="SB1157" s="117"/>
      <c r="SC1157" s="117"/>
      <c r="SD1157" s="117"/>
      <c r="SE1157" s="117"/>
      <c r="SF1157" s="117"/>
      <c r="SG1157" s="117"/>
      <c r="SH1157" s="117"/>
      <c r="SI1157" s="117"/>
      <c r="SJ1157" s="117"/>
      <c r="SK1157" s="117"/>
      <c r="SL1157" s="117"/>
      <c r="SM1157" s="117"/>
      <c r="SN1157" s="117"/>
      <c r="SO1157" s="117"/>
      <c r="SP1157" s="117"/>
      <c r="SQ1157" s="117"/>
      <c r="SR1157" s="117"/>
      <c r="SS1157" s="117"/>
      <c r="ST1157" s="117"/>
      <c r="SU1157" s="117"/>
      <c r="SV1157" s="117"/>
      <c r="SW1157" s="117"/>
      <c r="SX1157" s="117"/>
      <c r="SY1157" s="117"/>
      <c r="SZ1157" s="117"/>
      <c r="TA1157" s="117"/>
      <c r="TB1157" s="117"/>
      <c r="TC1157" s="117"/>
      <c r="TD1157" s="117"/>
      <c r="TE1157" s="117"/>
      <c r="TF1157" s="117"/>
      <c r="TG1157" s="117"/>
      <c r="TH1157" s="117"/>
      <c r="TI1157" s="117"/>
      <c r="TJ1157" s="117"/>
      <c r="TK1157" s="117"/>
      <c r="TL1157" s="117"/>
      <c r="TM1157" s="117"/>
      <c r="TN1157" s="117"/>
      <c r="TO1157" s="117"/>
      <c r="TP1157" s="117"/>
      <c r="TQ1157" s="117"/>
      <c r="TR1157" s="117"/>
      <c r="TS1157" s="117"/>
      <c r="TT1157" s="117"/>
      <c r="TU1157" s="117"/>
      <c r="TV1157" s="117"/>
      <c r="TW1157" s="117"/>
      <c r="TX1157" s="117"/>
      <c r="TY1157" s="117"/>
      <c r="TZ1157" s="117"/>
      <c r="UA1157" s="117"/>
      <c r="UB1157" s="117"/>
      <c r="UC1157" s="117"/>
      <c r="UD1157" s="117"/>
      <c r="UE1157" s="117"/>
      <c r="UF1157" s="117"/>
      <c r="UG1157" s="117"/>
      <c r="UH1157" s="117"/>
      <c r="UI1157" s="117"/>
      <c r="UJ1157" s="117"/>
      <c r="UK1157" s="117"/>
      <c r="UL1157" s="117"/>
      <c r="UM1157" s="117"/>
      <c r="UN1157" s="117"/>
      <c r="UO1157" s="117"/>
      <c r="UP1157" s="117"/>
      <c r="UQ1157" s="117"/>
      <c r="UR1157" s="117"/>
      <c r="US1157" s="117"/>
      <c r="UT1157" s="117"/>
      <c r="UU1157" s="117"/>
      <c r="UV1157" s="117"/>
      <c r="UW1157" s="117"/>
      <c r="UX1157" s="117"/>
      <c r="UY1157" s="117"/>
      <c r="UZ1157" s="117"/>
      <c r="VA1157" s="117"/>
      <c r="VB1157" s="117"/>
      <c r="VC1157" s="117"/>
      <c r="VD1157" s="117"/>
      <c r="VE1157" s="117"/>
      <c r="VF1157" s="117"/>
      <c r="VG1157" s="117"/>
      <c r="VH1157" s="117"/>
      <c r="VI1157" s="117"/>
      <c r="VJ1157" s="117"/>
      <c r="VK1157" s="117"/>
      <c r="VL1157" s="117"/>
      <c r="VM1157" s="117"/>
      <c r="VN1157" s="117"/>
      <c r="VO1157" s="117"/>
      <c r="VP1157" s="117"/>
      <c r="VQ1157" s="117"/>
      <c r="VR1157" s="117"/>
      <c r="VS1157" s="117"/>
      <c r="VT1157" s="117"/>
      <c r="VU1157" s="117"/>
      <c r="VV1157" s="117"/>
      <c r="VW1157" s="117"/>
      <c r="VX1157" s="117"/>
      <c r="VY1157" s="117"/>
      <c r="VZ1157" s="117"/>
      <c r="WA1157" s="117"/>
      <c r="WB1157" s="117"/>
      <c r="WC1157" s="117"/>
      <c r="WD1157" s="117"/>
      <c r="WE1157" s="117"/>
      <c r="WF1157" s="117"/>
      <c r="WG1157" s="117"/>
      <c r="WH1157" s="117"/>
      <c r="WI1157" s="117"/>
      <c r="WJ1157" s="117"/>
      <c r="WK1157" s="117"/>
      <c r="WL1157" s="117"/>
      <c r="WM1157" s="117"/>
      <c r="WN1157" s="117"/>
      <c r="WO1157" s="117"/>
      <c r="WP1157" s="117"/>
      <c r="WQ1157" s="117"/>
      <c r="WR1157" s="117"/>
      <c r="WS1157" s="117"/>
      <c r="WT1157" s="117"/>
      <c r="WU1157" s="117"/>
      <c r="WV1157" s="117"/>
      <c r="WW1157" s="117"/>
      <c r="WX1157" s="117"/>
      <c r="WY1157" s="117"/>
      <c r="WZ1157" s="117"/>
      <c r="XA1157" s="117"/>
      <c r="XB1157" s="117"/>
      <c r="XC1157" s="117"/>
      <c r="XD1157" s="117"/>
      <c r="XE1157" s="117"/>
      <c r="XF1157" s="117"/>
      <c r="XG1157" s="117"/>
      <c r="XH1157" s="117"/>
      <c r="XI1157" s="117"/>
      <c r="XJ1157" s="117"/>
      <c r="XK1157" s="117"/>
      <c r="XL1157" s="117"/>
      <c r="XM1157" s="117"/>
      <c r="XN1157" s="117"/>
      <c r="XO1157" s="117"/>
      <c r="XP1157" s="117"/>
      <c r="XQ1157" s="117"/>
      <c r="XR1157" s="117"/>
      <c r="XS1157" s="117"/>
      <c r="XT1157" s="117"/>
      <c r="XU1157" s="117"/>
      <c r="XV1157" s="117"/>
      <c r="XW1157" s="117"/>
      <c r="XX1157" s="117"/>
      <c r="XY1157" s="117"/>
      <c r="XZ1157" s="117"/>
      <c r="YA1157" s="117"/>
      <c r="YB1157" s="117"/>
      <c r="YC1157" s="117"/>
      <c r="YD1157" s="117"/>
      <c r="YE1157" s="117"/>
      <c r="YF1157" s="117"/>
      <c r="YG1157" s="117"/>
      <c r="YH1157" s="117"/>
      <c r="YI1157" s="117"/>
      <c r="YJ1157" s="117"/>
      <c r="YK1157" s="117"/>
      <c r="YL1157" s="117"/>
      <c r="YM1157" s="117"/>
      <c r="YN1157" s="117"/>
      <c r="YO1157" s="117"/>
      <c r="YP1157" s="117"/>
      <c r="YQ1157" s="117"/>
      <c r="YR1157" s="117"/>
      <c r="YS1157" s="117"/>
      <c r="YT1157" s="117"/>
      <c r="YU1157" s="117"/>
      <c r="YV1157" s="117"/>
      <c r="YW1157" s="117"/>
      <c r="YX1157" s="117"/>
      <c r="YY1157" s="117"/>
      <c r="YZ1157" s="117"/>
      <c r="ZA1157" s="117"/>
      <c r="ZB1157" s="117"/>
      <c r="ZC1157" s="117"/>
      <c r="ZD1157" s="117"/>
      <c r="ZE1157" s="117"/>
      <c r="ZF1157" s="117"/>
      <c r="ZG1157" s="117"/>
      <c r="ZH1157" s="117"/>
      <c r="ZI1157" s="117"/>
      <c r="ZJ1157" s="117"/>
      <c r="ZK1157" s="117"/>
      <c r="ZL1157" s="117"/>
      <c r="ZM1157" s="117"/>
      <c r="ZN1157" s="117"/>
      <c r="ZO1157" s="117"/>
      <c r="ZP1157" s="117"/>
      <c r="ZQ1157" s="117"/>
      <c r="ZR1157" s="117"/>
      <c r="ZS1157" s="117"/>
      <c r="ZT1157" s="117"/>
      <c r="ZU1157" s="117"/>
      <c r="ZV1157" s="117"/>
      <c r="ZW1157" s="117"/>
      <c r="ZX1157" s="117"/>
      <c r="ZY1157" s="117"/>
      <c r="ZZ1157" s="117"/>
      <c r="AAA1157" s="117"/>
      <c r="AAB1157" s="117"/>
      <c r="AAC1157" s="117"/>
      <c r="AAD1157" s="117"/>
      <c r="AAE1157" s="117"/>
      <c r="AAF1157" s="117"/>
      <c r="AAG1157" s="117"/>
      <c r="AAH1157" s="117"/>
      <c r="AAI1157" s="117"/>
      <c r="AAJ1157" s="117"/>
      <c r="AAK1157" s="117"/>
      <c r="AAL1157" s="117"/>
      <c r="AAM1157" s="117"/>
      <c r="AAN1157" s="117"/>
      <c r="AAO1157" s="117"/>
      <c r="AAP1157" s="117"/>
      <c r="AAQ1157" s="117"/>
      <c r="AAR1157" s="117"/>
      <c r="AAS1157" s="117"/>
      <c r="AAT1157" s="117"/>
      <c r="AAU1157" s="117"/>
      <c r="AAV1157" s="117"/>
      <c r="AAW1157" s="117"/>
      <c r="AAX1157" s="117"/>
      <c r="AAY1157" s="117"/>
      <c r="AAZ1157" s="117"/>
      <c r="ABA1157" s="117"/>
      <c r="ABB1157" s="117"/>
      <c r="ABC1157" s="117"/>
      <c r="ABD1157" s="117"/>
      <c r="ABE1157" s="117"/>
      <c r="ABF1157" s="117"/>
      <c r="ABG1157" s="117"/>
      <c r="ABH1157" s="117"/>
      <c r="ABI1157" s="117"/>
      <c r="ABJ1157" s="117"/>
      <c r="ABK1157" s="117"/>
      <c r="ABL1157" s="117"/>
      <c r="ABM1157" s="117"/>
      <c r="ABN1157" s="117"/>
      <c r="ABO1157" s="117"/>
      <c r="ABP1157" s="117"/>
      <c r="ABQ1157" s="117"/>
      <c r="ABR1157" s="117"/>
      <c r="ABS1157" s="117"/>
      <c r="ABT1157" s="117"/>
      <c r="ABU1157" s="117"/>
      <c r="ABV1157" s="117"/>
      <c r="ABW1157" s="117"/>
      <c r="ABX1157" s="117"/>
      <c r="ABY1157" s="117"/>
      <c r="ABZ1157" s="117"/>
      <c r="ACA1157" s="117"/>
      <c r="ACB1157" s="117"/>
      <c r="ACC1157" s="117"/>
      <c r="ACD1157" s="117"/>
      <c r="ACE1157" s="117"/>
      <c r="ACF1157" s="117"/>
      <c r="ACG1157" s="117"/>
      <c r="ACH1157" s="117"/>
      <c r="ACI1157" s="117"/>
      <c r="ACJ1157" s="117"/>
      <c r="ACK1157" s="117"/>
      <c r="ACL1157" s="117"/>
      <c r="ACM1157" s="117"/>
      <c r="ACN1157" s="117"/>
      <c r="ACO1157" s="117"/>
      <c r="ACP1157" s="117"/>
      <c r="ACQ1157" s="117"/>
      <c r="ACR1157" s="117"/>
      <c r="ACS1157" s="117"/>
      <c r="ACT1157" s="117"/>
      <c r="ACU1157" s="117"/>
      <c r="ACV1157" s="117"/>
      <c r="ACW1157" s="117"/>
      <c r="ACX1157" s="117"/>
      <c r="ACY1157" s="117"/>
      <c r="ACZ1157" s="117"/>
      <c r="ADA1157" s="117"/>
      <c r="ADB1157" s="117"/>
      <c r="ADC1157" s="117"/>
      <c r="ADD1157" s="117"/>
      <c r="ADE1157" s="117"/>
      <c r="ADF1157" s="117"/>
      <c r="ADG1157" s="117"/>
      <c r="ADH1157" s="117"/>
      <c r="ADI1157" s="117"/>
      <c r="ADJ1157" s="117"/>
      <c r="ADK1157" s="117"/>
      <c r="ADL1157" s="117"/>
      <c r="ADM1157" s="117"/>
      <c r="ADN1157" s="117"/>
      <c r="ADO1157" s="117"/>
      <c r="ADP1157" s="117"/>
      <c r="ADQ1157" s="117"/>
      <c r="ADR1157" s="117"/>
      <c r="ADS1157" s="117"/>
      <c r="ADT1157" s="117"/>
      <c r="ADU1157" s="117"/>
      <c r="ADV1157" s="117"/>
      <c r="ADW1157" s="117"/>
      <c r="ADX1157" s="117"/>
      <c r="ADY1157" s="117"/>
      <c r="ADZ1157" s="117"/>
      <c r="AEA1157" s="117"/>
      <c r="AEB1157" s="117"/>
      <c r="AEC1157" s="117"/>
      <c r="AED1157" s="117"/>
      <c r="AEE1157" s="117"/>
      <c r="AEF1157" s="117"/>
      <c r="AEG1157" s="117"/>
      <c r="AEH1157" s="117"/>
      <c r="AEI1157" s="117"/>
      <c r="AEJ1157" s="117"/>
      <c r="AEK1157" s="117"/>
      <c r="AEL1157" s="117"/>
      <c r="AEM1157" s="117"/>
      <c r="AEN1157" s="117"/>
      <c r="AEO1157" s="117"/>
      <c r="AEP1157" s="117"/>
      <c r="AEQ1157" s="117"/>
      <c r="AER1157" s="117"/>
      <c r="AES1157" s="117"/>
      <c r="AET1157" s="117"/>
      <c r="AEU1157" s="117"/>
      <c r="AEV1157" s="117"/>
      <c r="AEW1157" s="117"/>
      <c r="AEX1157" s="117"/>
      <c r="AEY1157" s="117"/>
      <c r="AEZ1157" s="117"/>
      <c r="AFA1157" s="117"/>
      <c r="AFB1157" s="117"/>
      <c r="AFC1157" s="117"/>
      <c r="AFD1157" s="117"/>
      <c r="AFE1157" s="117"/>
      <c r="AFF1157" s="117"/>
      <c r="AFG1157" s="117"/>
      <c r="AFH1157" s="117"/>
      <c r="AFI1157" s="117"/>
      <c r="AFJ1157" s="117"/>
      <c r="AFK1157" s="117"/>
      <c r="AFL1157" s="117"/>
      <c r="AFM1157" s="117"/>
      <c r="AFN1157" s="117"/>
      <c r="AFO1157" s="117"/>
      <c r="AFP1157" s="117"/>
      <c r="AFQ1157" s="117"/>
      <c r="AFR1157" s="117"/>
      <c r="AFS1157" s="117"/>
      <c r="AFT1157" s="117"/>
      <c r="AFU1157" s="117"/>
      <c r="AFV1157" s="117"/>
      <c r="AFW1157" s="117"/>
      <c r="AFX1157" s="117"/>
      <c r="AFY1157" s="117"/>
      <c r="AFZ1157" s="117"/>
      <c r="AGA1157" s="117"/>
      <c r="AGB1157" s="117"/>
      <c r="AGC1157" s="117"/>
      <c r="AGD1157" s="117"/>
      <c r="AGE1157" s="117"/>
      <c r="AGF1157" s="117"/>
      <c r="AGG1157" s="117"/>
      <c r="AGH1157" s="117"/>
      <c r="AGI1157" s="117"/>
      <c r="AGJ1157" s="117"/>
      <c r="AGK1157" s="117"/>
      <c r="AGL1157" s="117"/>
      <c r="AGM1157" s="117"/>
      <c r="AGN1157" s="117"/>
      <c r="AGO1157" s="117"/>
      <c r="AGP1157" s="117"/>
      <c r="AGQ1157" s="117"/>
      <c r="AGR1157" s="117"/>
      <c r="AGS1157" s="117"/>
      <c r="AGT1157" s="117"/>
      <c r="AGU1157" s="117"/>
      <c r="AGV1157" s="117"/>
      <c r="AGW1157" s="117"/>
      <c r="AGX1157" s="117"/>
      <c r="AGY1157" s="117"/>
      <c r="AGZ1157" s="117"/>
      <c r="AHA1157" s="117"/>
      <c r="AHB1157" s="117"/>
      <c r="AHC1157" s="117"/>
      <c r="AHD1157" s="117"/>
      <c r="AHE1157" s="117"/>
      <c r="AHF1157" s="117"/>
      <c r="AHG1157" s="117"/>
      <c r="AHH1157" s="117"/>
      <c r="AHI1157" s="117"/>
      <c r="AHJ1157" s="117"/>
      <c r="AHK1157" s="117"/>
      <c r="AHL1157" s="117"/>
      <c r="AHM1157" s="117"/>
      <c r="AHN1157" s="117"/>
      <c r="AHO1157" s="117"/>
      <c r="AHP1157" s="117"/>
      <c r="AHQ1157" s="117"/>
      <c r="AHR1157" s="117"/>
      <c r="AHS1157" s="117"/>
      <c r="AHT1157" s="117"/>
      <c r="AHU1157" s="117"/>
      <c r="AHV1157" s="117"/>
      <c r="AHW1157" s="117"/>
      <c r="AHX1157" s="117"/>
      <c r="AHY1157" s="117"/>
      <c r="AHZ1157" s="117"/>
      <c r="AIA1157" s="117"/>
      <c r="AIB1157" s="117"/>
      <c r="AIC1157" s="117"/>
      <c r="AID1157" s="117"/>
      <c r="AIE1157" s="117"/>
      <c r="AIF1157" s="117"/>
      <c r="AIG1157" s="117"/>
      <c r="AIH1157" s="117"/>
      <c r="AII1157" s="117"/>
      <c r="AIJ1157" s="117"/>
      <c r="AIK1157" s="117"/>
      <c r="AIL1157" s="117"/>
      <c r="AIM1157" s="117"/>
      <c r="AIN1157" s="117"/>
      <c r="AIO1157" s="117"/>
      <c r="AIP1157" s="117"/>
      <c r="AIQ1157" s="117"/>
      <c r="AIR1157" s="117"/>
      <c r="AIS1157" s="117"/>
      <c r="AIT1157" s="117"/>
      <c r="AIU1157" s="117"/>
      <c r="AIV1157" s="117"/>
      <c r="AIW1157" s="117"/>
      <c r="AIX1157" s="117"/>
      <c r="AIY1157" s="117"/>
      <c r="AIZ1157" s="117"/>
      <c r="AJA1157" s="117"/>
      <c r="AJB1157" s="117"/>
      <c r="AJC1157" s="117"/>
      <c r="AJD1157" s="117"/>
      <c r="AJE1157" s="117"/>
      <c r="AJF1157" s="117"/>
      <c r="AJG1157" s="117"/>
      <c r="AJH1157" s="117"/>
      <c r="AJI1157" s="117"/>
      <c r="AJJ1157" s="117"/>
      <c r="AJK1157" s="117"/>
      <c r="AJL1157" s="117"/>
      <c r="AJM1157" s="117"/>
      <c r="AJN1157" s="117"/>
      <c r="AJO1157" s="117"/>
      <c r="AJP1157" s="117"/>
      <c r="AJQ1157" s="117"/>
      <c r="AJR1157" s="117"/>
      <c r="AJS1157" s="117"/>
      <c r="AJT1157" s="117"/>
      <c r="AJU1157" s="117"/>
      <c r="AJV1157" s="117"/>
      <c r="AJW1157" s="117"/>
      <c r="AJX1157" s="117"/>
      <c r="AJY1157" s="117"/>
      <c r="AJZ1157" s="117"/>
      <c r="AKA1157" s="117"/>
      <c r="AKB1157" s="117"/>
      <c r="AKC1157" s="117"/>
      <c r="AKD1157" s="117"/>
      <c r="AKE1157" s="117"/>
      <c r="AKF1157" s="117"/>
      <c r="AKG1157" s="117"/>
      <c r="AKH1157" s="117"/>
      <c r="AKI1157" s="117"/>
      <c r="AKJ1157" s="117"/>
      <c r="AKK1157" s="117"/>
      <c r="AKL1157" s="117"/>
      <c r="AKM1157" s="117"/>
      <c r="AKN1157" s="117"/>
      <c r="AKO1157" s="117"/>
      <c r="AKP1157" s="117"/>
      <c r="AKQ1157" s="117"/>
      <c r="AKR1157" s="117"/>
      <c r="AKS1157" s="117"/>
      <c r="AKT1157" s="117"/>
      <c r="AKU1157" s="117"/>
      <c r="AKV1157" s="117"/>
      <c r="AKW1157" s="117"/>
      <c r="AKX1157" s="117"/>
      <c r="AKY1157" s="117"/>
      <c r="AKZ1157" s="117"/>
      <c r="ALA1157" s="117"/>
      <c r="ALB1157" s="117"/>
      <c r="ALC1157" s="117"/>
      <c r="ALD1157" s="117"/>
      <c r="ALE1157" s="117"/>
      <c r="ALF1157" s="117"/>
      <c r="ALG1157" s="117"/>
      <c r="ALH1157" s="117"/>
      <c r="ALI1157" s="117"/>
      <c r="ALJ1157" s="117"/>
      <c r="ALK1157" s="117"/>
      <c r="ALL1157" s="117"/>
      <c r="ALM1157" s="117"/>
      <c r="ALN1157" s="117"/>
    </row>
    <row r="1158" spans="1:1002" s="120" customFormat="1" ht="12.95" customHeight="1" x14ac:dyDescent="0.2">
      <c r="A1158" s="482" t="s">
        <v>2653</v>
      </c>
      <c r="B1158" s="483"/>
      <c r="C1158" s="483"/>
      <c r="D1158" s="483"/>
      <c r="E1158" s="483"/>
      <c r="F1158" s="483"/>
      <c r="G1158" s="483"/>
      <c r="H1158" s="484"/>
      <c r="I1158" s="117"/>
      <c r="J1158" s="117"/>
      <c r="K1158" s="117"/>
      <c r="L1158" s="117"/>
      <c r="M1158" s="117"/>
      <c r="N1158" s="117"/>
      <c r="O1158" s="117"/>
      <c r="P1158" s="117"/>
      <c r="Q1158" s="117"/>
      <c r="R1158" s="117"/>
      <c r="S1158" s="117"/>
      <c r="T1158" s="117"/>
      <c r="U1158" s="117"/>
      <c r="V1158" s="117"/>
      <c r="W1158" s="117"/>
      <c r="X1158" s="117"/>
      <c r="Y1158" s="117"/>
      <c r="Z1158" s="117"/>
      <c r="AA1158" s="117"/>
      <c r="AB1158" s="117"/>
      <c r="AC1158" s="117"/>
      <c r="AD1158" s="117"/>
      <c r="AE1158" s="117"/>
      <c r="AF1158" s="117"/>
      <c r="AG1158" s="117"/>
      <c r="AH1158" s="117"/>
      <c r="AI1158" s="117"/>
      <c r="AJ1158" s="117"/>
      <c r="AK1158" s="117"/>
      <c r="AL1158" s="117"/>
      <c r="AM1158" s="117"/>
      <c r="AN1158" s="117"/>
      <c r="AO1158" s="117"/>
      <c r="AP1158" s="117"/>
      <c r="AQ1158" s="117"/>
      <c r="AR1158" s="117"/>
      <c r="AS1158" s="117"/>
      <c r="AT1158" s="117"/>
      <c r="AU1158" s="117"/>
      <c r="AV1158" s="117"/>
      <c r="AW1158" s="117"/>
      <c r="AX1158" s="117"/>
      <c r="AY1158" s="117"/>
      <c r="AZ1158" s="117"/>
      <c r="BA1158" s="117"/>
      <c r="BB1158" s="117"/>
      <c r="BC1158" s="117"/>
      <c r="BD1158" s="117"/>
      <c r="BE1158" s="117"/>
      <c r="BF1158" s="117"/>
      <c r="BG1158" s="117"/>
      <c r="BH1158" s="117"/>
      <c r="BI1158" s="117"/>
      <c r="BJ1158" s="117"/>
      <c r="BK1158" s="117"/>
      <c r="BL1158" s="117"/>
      <c r="BM1158" s="117"/>
      <c r="BN1158" s="117"/>
      <c r="BO1158" s="117"/>
      <c r="BP1158" s="117"/>
      <c r="BQ1158" s="117"/>
      <c r="BR1158" s="117"/>
      <c r="BS1158" s="117"/>
      <c r="BT1158" s="117"/>
      <c r="BU1158" s="117"/>
      <c r="BV1158" s="117"/>
      <c r="BW1158" s="117"/>
      <c r="BX1158" s="117"/>
      <c r="BY1158" s="117"/>
      <c r="BZ1158" s="117"/>
      <c r="CA1158" s="117"/>
      <c r="CB1158" s="117"/>
      <c r="CC1158" s="117"/>
      <c r="CD1158" s="117"/>
      <c r="CE1158" s="117"/>
      <c r="CF1158" s="117"/>
      <c r="CG1158" s="117"/>
      <c r="CH1158" s="117"/>
      <c r="CI1158" s="117"/>
      <c r="CJ1158" s="117"/>
      <c r="CK1158" s="117"/>
      <c r="CL1158" s="117"/>
      <c r="CM1158" s="117"/>
      <c r="CN1158" s="117"/>
      <c r="CO1158" s="117"/>
      <c r="CP1158" s="117"/>
      <c r="CQ1158" s="117"/>
      <c r="CR1158" s="117"/>
      <c r="CS1158" s="117"/>
      <c r="CT1158" s="117"/>
      <c r="CU1158" s="117"/>
      <c r="CV1158" s="117"/>
      <c r="CW1158" s="117"/>
      <c r="CX1158" s="117"/>
      <c r="CY1158" s="117"/>
      <c r="CZ1158" s="117"/>
      <c r="DA1158" s="117"/>
      <c r="DB1158" s="117"/>
      <c r="DC1158" s="117"/>
      <c r="DD1158" s="117"/>
      <c r="DE1158" s="117"/>
      <c r="DF1158" s="117"/>
      <c r="DG1158" s="117"/>
      <c r="DH1158" s="117"/>
      <c r="DI1158" s="117"/>
      <c r="DJ1158" s="117"/>
      <c r="DK1158" s="117"/>
      <c r="DL1158" s="117"/>
      <c r="DM1158" s="117"/>
      <c r="DN1158" s="117"/>
      <c r="DO1158" s="117"/>
      <c r="DP1158" s="117"/>
      <c r="DQ1158" s="117"/>
      <c r="DR1158" s="117"/>
      <c r="DS1158" s="117"/>
      <c r="DT1158" s="117"/>
      <c r="DU1158" s="117"/>
      <c r="DV1158" s="117"/>
      <c r="DW1158" s="117"/>
      <c r="DX1158" s="117"/>
      <c r="DY1158" s="117"/>
      <c r="DZ1158" s="117"/>
      <c r="EA1158" s="117"/>
      <c r="EB1158" s="117"/>
      <c r="EC1158" s="117"/>
      <c r="ED1158" s="117"/>
      <c r="EE1158" s="117"/>
      <c r="EF1158" s="117"/>
      <c r="EG1158" s="117"/>
      <c r="EH1158" s="117"/>
      <c r="EI1158" s="117"/>
      <c r="EJ1158" s="117"/>
      <c r="EK1158" s="117"/>
      <c r="EL1158" s="117"/>
      <c r="EM1158" s="117"/>
      <c r="EN1158" s="117"/>
      <c r="EO1158" s="117"/>
      <c r="EP1158" s="117"/>
      <c r="EQ1158" s="117"/>
      <c r="ER1158" s="117"/>
      <c r="ES1158" s="117"/>
      <c r="ET1158" s="117"/>
      <c r="EU1158" s="117"/>
      <c r="EV1158" s="117"/>
      <c r="EW1158" s="117"/>
      <c r="EX1158" s="117"/>
      <c r="EY1158" s="117"/>
      <c r="EZ1158" s="117"/>
      <c r="FA1158" s="117"/>
      <c r="FB1158" s="117"/>
      <c r="FC1158" s="117"/>
      <c r="FD1158" s="117"/>
      <c r="FE1158" s="117"/>
      <c r="FF1158" s="117"/>
      <c r="FG1158" s="117"/>
      <c r="FH1158" s="117"/>
      <c r="FI1158" s="117"/>
      <c r="FJ1158" s="117"/>
      <c r="FK1158" s="117"/>
      <c r="FL1158" s="117"/>
      <c r="FM1158" s="117"/>
      <c r="FN1158" s="117"/>
      <c r="FO1158" s="117"/>
      <c r="FP1158" s="117"/>
      <c r="FQ1158" s="117"/>
      <c r="FR1158" s="117"/>
      <c r="FS1158" s="117"/>
      <c r="FT1158" s="117"/>
      <c r="FU1158" s="117"/>
      <c r="FV1158" s="117"/>
      <c r="FW1158" s="117"/>
      <c r="FX1158" s="117"/>
      <c r="FY1158" s="117"/>
      <c r="FZ1158" s="117"/>
      <c r="GA1158" s="117"/>
      <c r="GB1158" s="117"/>
      <c r="GC1158" s="117"/>
      <c r="GD1158" s="117"/>
      <c r="GE1158" s="117"/>
      <c r="GF1158" s="117"/>
      <c r="GG1158" s="117"/>
      <c r="GH1158" s="117"/>
      <c r="GI1158" s="117"/>
      <c r="GJ1158" s="117"/>
      <c r="GK1158" s="117"/>
      <c r="GL1158" s="117"/>
      <c r="GM1158" s="117"/>
      <c r="GN1158" s="117"/>
      <c r="GO1158" s="117"/>
      <c r="GP1158" s="117"/>
      <c r="GQ1158" s="117"/>
      <c r="GR1158" s="117"/>
      <c r="GS1158" s="117"/>
      <c r="GT1158" s="117"/>
      <c r="GU1158" s="117"/>
      <c r="GV1158" s="117"/>
      <c r="GW1158" s="117"/>
      <c r="GX1158" s="117"/>
      <c r="GY1158" s="117"/>
      <c r="GZ1158" s="117"/>
      <c r="HA1158" s="117"/>
      <c r="HB1158" s="117"/>
      <c r="HC1158" s="117"/>
      <c r="HD1158" s="117"/>
      <c r="HE1158" s="117"/>
      <c r="HF1158" s="117"/>
      <c r="HG1158" s="117"/>
      <c r="HH1158" s="117"/>
      <c r="HI1158" s="117"/>
      <c r="HJ1158" s="117"/>
      <c r="HK1158" s="117"/>
      <c r="HL1158" s="117"/>
      <c r="HM1158" s="117"/>
      <c r="HN1158" s="117"/>
      <c r="HO1158" s="117"/>
      <c r="HP1158" s="117"/>
      <c r="HQ1158" s="117"/>
      <c r="HR1158" s="117"/>
      <c r="HS1158" s="117"/>
      <c r="HT1158" s="117"/>
      <c r="HU1158" s="117"/>
      <c r="HV1158" s="117"/>
      <c r="HW1158" s="117"/>
      <c r="HX1158" s="117"/>
      <c r="HY1158" s="117"/>
      <c r="HZ1158" s="117"/>
      <c r="IA1158" s="117"/>
      <c r="IB1158" s="117"/>
      <c r="IC1158" s="117"/>
      <c r="ID1158" s="117"/>
      <c r="IE1158" s="117"/>
      <c r="IF1158" s="117"/>
      <c r="IG1158" s="117"/>
      <c r="IH1158" s="117"/>
      <c r="II1158" s="117"/>
      <c r="IJ1158" s="117"/>
      <c r="IK1158" s="117"/>
      <c r="IL1158" s="117"/>
      <c r="IM1158" s="117"/>
      <c r="IN1158" s="117"/>
      <c r="IO1158" s="117"/>
      <c r="IP1158" s="117"/>
      <c r="IQ1158" s="117"/>
      <c r="IR1158" s="117"/>
      <c r="IS1158" s="117"/>
      <c r="IT1158" s="117"/>
      <c r="IU1158" s="117"/>
      <c r="IV1158" s="117"/>
      <c r="IW1158" s="117"/>
      <c r="IX1158" s="117"/>
      <c r="IY1158" s="117"/>
      <c r="IZ1158" s="117"/>
      <c r="JA1158" s="117"/>
      <c r="JB1158" s="117"/>
      <c r="JC1158" s="117"/>
      <c r="JD1158" s="117"/>
      <c r="JE1158" s="117"/>
      <c r="JF1158" s="117"/>
      <c r="JG1158" s="117"/>
      <c r="JH1158" s="117"/>
      <c r="JI1158" s="117"/>
      <c r="JJ1158" s="117"/>
      <c r="JK1158" s="117"/>
      <c r="JL1158" s="117"/>
      <c r="JM1158" s="117"/>
      <c r="JN1158" s="117"/>
      <c r="JO1158" s="117"/>
      <c r="JP1158" s="117"/>
      <c r="JQ1158" s="117"/>
      <c r="JR1158" s="117"/>
      <c r="JS1158" s="117"/>
      <c r="JT1158" s="117"/>
      <c r="JU1158" s="117"/>
      <c r="JV1158" s="117"/>
      <c r="JW1158" s="117"/>
      <c r="JX1158" s="117"/>
      <c r="JY1158" s="117"/>
      <c r="JZ1158" s="117"/>
      <c r="KA1158" s="117"/>
      <c r="KB1158" s="117"/>
      <c r="KC1158" s="117"/>
      <c r="KD1158" s="117"/>
      <c r="KE1158" s="117"/>
      <c r="KF1158" s="117"/>
      <c r="KG1158" s="117"/>
      <c r="KH1158" s="117"/>
      <c r="KI1158" s="117"/>
      <c r="KJ1158" s="117"/>
      <c r="KK1158" s="117"/>
      <c r="KL1158" s="117"/>
      <c r="KM1158" s="117"/>
      <c r="KN1158" s="117"/>
      <c r="KO1158" s="117"/>
      <c r="KP1158" s="117"/>
      <c r="KQ1158" s="117"/>
      <c r="KR1158" s="117"/>
      <c r="KS1158" s="117"/>
      <c r="KT1158" s="117"/>
      <c r="KU1158" s="117"/>
      <c r="KV1158" s="117"/>
      <c r="KW1158" s="117"/>
      <c r="KX1158" s="117"/>
      <c r="KY1158" s="117"/>
      <c r="KZ1158" s="117"/>
      <c r="LA1158" s="117"/>
      <c r="LB1158" s="117"/>
      <c r="LC1158" s="117"/>
      <c r="LD1158" s="117"/>
      <c r="LE1158" s="117"/>
      <c r="LF1158" s="117"/>
      <c r="LG1158" s="117"/>
      <c r="LH1158" s="117"/>
      <c r="LI1158" s="117"/>
      <c r="LJ1158" s="117"/>
      <c r="LK1158" s="117"/>
      <c r="LL1158" s="117"/>
      <c r="LM1158" s="117"/>
      <c r="LN1158" s="117"/>
      <c r="LO1158" s="117"/>
      <c r="LP1158" s="117"/>
      <c r="LQ1158" s="117"/>
      <c r="LR1158" s="117"/>
      <c r="LS1158" s="117"/>
      <c r="LT1158" s="117"/>
      <c r="LU1158" s="117"/>
      <c r="LV1158" s="117"/>
      <c r="LW1158" s="117"/>
      <c r="LX1158" s="117"/>
      <c r="LY1158" s="117"/>
      <c r="LZ1158" s="117"/>
      <c r="MA1158" s="117"/>
      <c r="MB1158" s="117"/>
      <c r="MC1158" s="117"/>
      <c r="MD1158" s="117"/>
      <c r="ME1158" s="117"/>
      <c r="MF1158" s="117"/>
      <c r="MG1158" s="117"/>
      <c r="MH1158" s="117"/>
      <c r="MI1158" s="117"/>
      <c r="MJ1158" s="117"/>
      <c r="MK1158" s="117"/>
      <c r="ML1158" s="117"/>
      <c r="MM1158" s="117"/>
      <c r="MN1158" s="117"/>
      <c r="MO1158" s="117"/>
      <c r="MP1158" s="117"/>
      <c r="MQ1158" s="117"/>
      <c r="MR1158" s="117"/>
      <c r="MS1158" s="117"/>
      <c r="MT1158" s="117"/>
      <c r="MU1158" s="117"/>
      <c r="MV1158" s="117"/>
      <c r="MW1158" s="117"/>
      <c r="MX1158" s="117"/>
      <c r="MY1158" s="117"/>
      <c r="MZ1158" s="117"/>
      <c r="NA1158" s="117"/>
      <c r="NB1158" s="117"/>
      <c r="NC1158" s="117"/>
      <c r="ND1158" s="117"/>
      <c r="NE1158" s="117"/>
      <c r="NF1158" s="117"/>
      <c r="NG1158" s="117"/>
      <c r="NH1158" s="117"/>
      <c r="NI1158" s="117"/>
      <c r="NJ1158" s="117"/>
      <c r="NK1158" s="117"/>
      <c r="NL1158" s="117"/>
      <c r="NM1158" s="117"/>
      <c r="NN1158" s="117"/>
      <c r="NO1158" s="117"/>
      <c r="NP1158" s="117"/>
      <c r="NQ1158" s="117"/>
      <c r="NR1158" s="117"/>
      <c r="NS1158" s="117"/>
      <c r="NT1158" s="117"/>
      <c r="NU1158" s="117"/>
      <c r="NV1158" s="117"/>
      <c r="NW1158" s="117"/>
      <c r="NX1158" s="117"/>
      <c r="NY1158" s="117"/>
      <c r="NZ1158" s="117"/>
      <c r="OA1158" s="117"/>
      <c r="OB1158" s="117"/>
      <c r="OC1158" s="117"/>
      <c r="OD1158" s="117"/>
      <c r="OE1158" s="117"/>
      <c r="OF1158" s="117"/>
      <c r="OG1158" s="117"/>
      <c r="OH1158" s="117"/>
      <c r="OI1158" s="117"/>
      <c r="OJ1158" s="117"/>
      <c r="OK1158" s="117"/>
      <c r="OL1158" s="117"/>
      <c r="OM1158" s="117"/>
      <c r="ON1158" s="117"/>
      <c r="OO1158" s="117"/>
      <c r="OP1158" s="117"/>
      <c r="OQ1158" s="117"/>
      <c r="OR1158" s="117"/>
      <c r="OS1158" s="117"/>
      <c r="OT1158" s="117"/>
      <c r="OU1158" s="117"/>
      <c r="OV1158" s="117"/>
      <c r="OW1158" s="117"/>
      <c r="OX1158" s="117"/>
      <c r="OY1158" s="117"/>
      <c r="OZ1158" s="117"/>
      <c r="PA1158" s="117"/>
      <c r="PB1158" s="117"/>
      <c r="PC1158" s="117"/>
      <c r="PD1158" s="117"/>
      <c r="PE1158" s="117"/>
      <c r="PF1158" s="117"/>
      <c r="PG1158" s="117"/>
      <c r="PH1158" s="117"/>
      <c r="PI1158" s="117"/>
      <c r="PJ1158" s="117"/>
      <c r="PK1158" s="117"/>
      <c r="PL1158" s="117"/>
      <c r="PM1158" s="117"/>
      <c r="PN1158" s="117"/>
      <c r="PO1158" s="117"/>
      <c r="PP1158" s="117"/>
      <c r="PQ1158" s="117"/>
      <c r="PR1158" s="117"/>
      <c r="PS1158" s="117"/>
      <c r="PT1158" s="117"/>
      <c r="PU1158" s="117"/>
      <c r="PV1158" s="117"/>
      <c r="PW1158" s="117"/>
      <c r="PX1158" s="117"/>
      <c r="PY1158" s="117"/>
      <c r="PZ1158" s="117"/>
      <c r="QA1158" s="117"/>
      <c r="QB1158" s="117"/>
      <c r="QC1158" s="117"/>
      <c r="QD1158" s="117"/>
      <c r="QE1158" s="117"/>
      <c r="QF1158" s="117"/>
      <c r="QG1158" s="117"/>
      <c r="QH1158" s="117"/>
      <c r="QI1158" s="117"/>
      <c r="QJ1158" s="117"/>
      <c r="QK1158" s="117"/>
      <c r="QL1158" s="117"/>
      <c r="QM1158" s="117"/>
      <c r="QN1158" s="117"/>
      <c r="QO1158" s="117"/>
      <c r="QP1158" s="117"/>
      <c r="QQ1158" s="117"/>
      <c r="QR1158" s="117"/>
      <c r="QS1158" s="117"/>
      <c r="QT1158" s="117"/>
      <c r="QU1158" s="117"/>
      <c r="QV1158" s="117"/>
      <c r="QW1158" s="117"/>
      <c r="QX1158" s="117"/>
      <c r="QY1158" s="117"/>
      <c r="QZ1158" s="117"/>
      <c r="RA1158" s="117"/>
      <c r="RB1158" s="117"/>
      <c r="RC1158" s="117"/>
      <c r="RD1158" s="117"/>
      <c r="RE1158" s="117"/>
      <c r="RF1158" s="117"/>
      <c r="RG1158" s="117"/>
      <c r="RH1158" s="117"/>
      <c r="RI1158" s="117"/>
      <c r="RJ1158" s="117"/>
      <c r="RK1158" s="117"/>
      <c r="RL1158" s="117"/>
      <c r="RM1158" s="117"/>
      <c r="RN1158" s="117"/>
      <c r="RO1158" s="117"/>
      <c r="RP1158" s="117"/>
      <c r="RQ1158" s="117"/>
      <c r="RR1158" s="117"/>
      <c r="RS1158" s="117"/>
      <c r="RT1158" s="117"/>
      <c r="RU1158" s="117"/>
      <c r="RV1158" s="117"/>
      <c r="RW1158" s="117"/>
      <c r="RX1158" s="117"/>
      <c r="RY1158" s="117"/>
      <c r="RZ1158" s="117"/>
      <c r="SA1158" s="117"/>
      <c r="SB1158" s="117"/>
      <c r="SC1158" s="117"/>
      <c r="SD1158" s="117"/>
      <c r="SE1158" s="117"/>
      <c r="SF1158" s="117"/>
      <c r="SG1158" s="117"/>
      <c r="SH1158" s="117"/>
      <c r="SI1158" s="117"/>
      <c r="SJ1158" s="117"/>
      <c r="SK1158" s="117"/>
      <c r="SL1158" s="117"/>
      <c r="SM1158" s="117"/>
      <c r="SN1158" s="117"/>
      <c r="SO1158" s="117"/>
      <c r="SP1158" s="117"/>
      <c r="SQ1158" s="117"/>
      <c r="SR1158" s="117"/>
      <c r="SS1158" s="117"/>
      <c r="ST1158" s="117"/>
      <c r="SU1158" s="117"/>
      <c r="SV1158" s="117"/>
      <c r="SW1158" s="117"/>
      <c r="SX1158" s="117"/>
      <c r="SY1158" s="117"/>
      <c r="SZ1158" s="117"/>
      <c r="TA1158" s="117"/>
      <c r="TB1158" s="117"/>
      <c r="TC1158" s="117"/>
      <c r="TD1158" s="117"/>
      <c r="TE1158" s="117"/>
      <c r="TF1158" s="117"/>
      <c r="TG1158" s="117"/>
      <c r="TH1158" s="117"/>
      <c r="TI1158" s="117"/>
      <c r="TJ1158" s="117"/>
      <c r="TK1158" s="117"/>
      <c r="TL1158" s="117"/>
      <c r="TM1158" s="117"/>
      <c r="TN1158" s="117"/>
      <c r="TO1158" s="117"/>
      <c r="TP1158" s="117"/>
      <c r="TQ1158" s="117"/>
      <c r="TR1158" s="117"/>
      <c r="TS1158" s="117"/>
      <c r="TT1158" s="117"/>
      <c r="TU1158" s="117"/>
      <c r="TV1158" s="117"/>
      <c r="TW1158" s="117"/>
      <c r="TX1158" s="117"/>
      <c r="TY1158" s="117"/>
      <c r="TZ1158" s="117"/>
      <c r="UA1158" s="117"/>
      <c r="UB1158" s="117"/>
      <c r="UC1158" s="117"/>
      <c r="UD1158" s="117"/>
      <c r="UE1158" s="117"/>
      <c r="UF1158" s="117"/>
      <c r="UG1158" s="117"/>
      <c r="UH1158" s="117"/>
      <c r="UI1158" s="117"/>
      <c r="UJ1158" s="117"/>
      <c r="UK1158" s="117"/>
      <c r="UL1158" s="117"/>
      <c r="UM1158" s="117"/>
      <c r="UN1158" s="117"/>
      <c r="UO1158" s="117"/>
      <c r="UP1158" s="117"/>
      <c r="UQ1158" s="117"/>
      <c r="UR1158" s="117"/>
      <c r="US1158" s="117"/>
      <c r="UT1158" s="117"/>
      <c r="UU1158" s="117"/>
      <c r="UV1158" s="117"/>
      <c r="UW1158" s="117"/>
      <c r="UX1158" s="117"/>
      <c r="UY1158" s="117"/>
      <c r="UZ1158" s="117"/>
      <c r="VA1158" s="117"/>
      <c r="VB1158" s="117"/>
      <c r="VC1158" s="117"/>
      <c r="VD1158" s="117"/>
      <c r="VE1158" s="117"/>
      <c r="VF1158" s="117"/>
      <c r="VG1158" s="117"/>
      <c r="VH1158" s="117"/>
      <c r="VI1158" s="117"/>
      <c r="VJ1158" s="117"/>
      <c r="VK1158" s="117"/>
      <c r="VL1158" s="117"/>
      <c r="VM1158" s="117"/>
      <c r="VN1158" s="117"/>
      <c r="VO1158" s="117"/>
      <c r="VP1158" s="117"/>
      <c r="VQ1158" s="117"/>
      <c r="VR1158" s="117"/>
      <c r="VS1158" s="117"/>
      <c r="VT1158" s="117"/>
      <c r="VU1158" s="117"/>
      <c r="VV1158" s="117"/>
      <c r="VW1158" s="117"/>
      <c r="VX1158" s="117"/>
      <c r="VY1158" s="117"/>
      <c r="VZ1158" s="117"/>
      <c r="WA1158" s="117"/>
      <c r="WB1158" s="117"/>
      <c r="WC1158" s="117"/>
      <c r="WD1158" s="117"/>
      <c r="WE1158" s="117"/>
      <c r="WF1158" s="117"/>
      <c r="WG1158" s="117"/>
      <c r="WH1158" s="117"/>
      <c r="WI1158" s="117"/>
      <c r="WJ1158" s="117"/>
      <c r="WK1158" s="117"/>
      <c r="WL1158" s="117"/>
      <c r="WM1158" s="117"/>
      <c r="WN1158" s="117"/>
      <c r="WO1158" s="117"/>
      <c r="WP1158" s="117"/>
      <c r="WQ1158" s="117"/>
      <c r="WR1158" s="117"/>
      <c r="WS1158" s="117"/>
      <c r="WT1158" s="117"/>
      <c r="WU1158" s="117"/>
      <c r="WV1158" s="117"/>
      <c r="WW1158" s="117"/>
      <c r="WX1158" s="117"/>
      <c r="WY1158" s="117"/>
      <c r="WZ1158" s="117"/>
      <c r="XA1158" s="117"/>
      <c r="XB1158" s="117"/>
      <c r="XC1158" s="117"/>
      <c r="XD1158" s="117"/>
      <c r="XE1158" s="117"/>
      <c r="XF1158" s="117"/>
      <c r="XG1158" s="117"/>
      <c r="XH1158" s="117"/>
      <c r="XI1158" s="117"/>
      <c r="XJ1158" s="117"/>
      <c r="XK1158" s="117"/>
      <c r="XL1158" s="117"/>
      <c r="XM1158" s="117"/>
      <c r="XN1158" s="117"/>
      <c r="XO1158" s="117"/>
      <c r="XP1158" s="117"/>
      <c r="XQ1158" s="117"/>
      <c r="XR1158" s="117"/>
      <c r="XS1158" s="117"/>
      <c r="XT1158" s="117"/>
      <c r="XU1158" s="117"/>
      <c r="XV1158" s="117"/>
      <c r="XW1158" s="117"/>
      <c r="XX1158" s="117"/>
      <c r="XY1158" s="117"/>
      <c r="XZ1158" s="117"/>
      <c r="YA1158" s="117"/>
      <c r="YB1158" s="117"/>
      <c r="YC1158" s="117"/>
      <c r="YD1158" s="117"/>
      <c r="YE1158" s="117"/>
      <c r="YF1158" s="117"/>
      <c r="YG1158" s="117"/>
      <c r="YH1158" s="117"/>
      <c r="YI1158" s="117"/>
      <c r="YJ1158" s="117"/>
      <c r="YK1158" s="117"/>
      <c r="YL1158" s="117"/>
      <c r="YM1158" s="117"/>
      <c r="YN1158" s="117"/>
      <c r="YO1158" s="117"/>
      <c r="YP1158" s="117"/>
      <c r="YQ1158" s="117"/>
      <c r="YR1158" s="117"/>
      <c r="YS1158" s="117"/>
      <c r="YT1158" s="117"/>
      <c r="YU1158" s="117"/>
      <c r="YV1158" s="117"/>
      <c r="YW1158" s="117"/>
      <c r="YX1158" s="117"/>
      <c r="YY1158" s="117"/>
      <c r="YZ1158" s="117"/>
      <c r="ZA1158" s="117"/>
      <c r="ZB1158" s="117"/>
      <c r="ZC1158" s="117"/>
      <c r="ZD1158" s="117"/>
      <c r="ZE1158" s="117"/>
      <c r="ZF1158" s="117"/>
      <c r="ZG1158" s="117"/>
      <c r="ZH1158" s="117"/>
      <c r="ZI1158" s="117"/>
      <c r="ZJ1158" s="117"/>
      <c r="ZK1158" s="117"/>
      <c r="ZL1158" s="117"/>
      <c r="ZM1158" s="117"/>
      <c r="ZN1158" s="117"/>
      <c r="ZO1158" s="117"/>
      <c r="ZP1158" s="117"/>
      <c r="ZQ1158" s="117"/>
      <c r="ZR1158" s="117"/>
      <c r="ZS1158" s="117"/>
      <c r="ZT1158" s="117"/>
      <c r="ZU1158" s="117"/>
      <c r="ZV1158" s="117"/>
      <c r="ZW1158" s="117"/>
      <c r="ZX1158" s="117"/>
      <c r="ZY1158" s="117"/>
      <c r="ZZ1158" s="117"/>
      <c r="AAA1158" s="117"/>
      <c r="AAB1158" s="117"/>
      <c r="AAC1158" s="117"/>
      <c r="AAD1158" s="117"/>
      <c r="AAE1158" s="117"/>
      <c r="AAF1158" s="117"/>
      <c r="AAG1158" s="117"/>
      <c r="AAH1158" s="117"/>
      <c r="AAI1158" s="117"/>
      <c r="AAJ1158" s="117"/>
      <c r="AAK1158" s="117"/>
      <c r="AAL1158" s="117"/>
      <c r="AAM1158" s="117"/>
      <c r="AAN1158" s="117"/>
      <c r="AAO1158" s="117"/>
      <c r="AAP1158" s="117"/>
      <c r="AAQ1158" s="117"/>
      <c r="AAR1158" s="117"/>
      <c r="AAS1158" s="117"/>
      <c r="AAT1158" s="117"/>
      <c r="AAU1158" s="117"/>
      <c r="AAV1158" s="117"/>
      <c r="AAW1158" s="117"/>
      <c r="AAX1158" s="117"/>
      <c r="AAY1158" s="117"/>
      <c r="AAZ1158" s="117"/>
      <c r="ABA1158" s="117"/>
      <c r="ABB1158" s="117"/>
      <c r="ABC1158" s="117"/>
      <c r="ABD1158" s="117"/>
      <c r="ABE1158" s="117"/>
      <c r="ABF1158" s="117"/>
      <c r="ABG1158" s="117"/>
      <c r="ABH1158" s="117"/>
      <c r="ABI1158" s="117"/>
      <c r="ABJ1158" s="117"/>
      <c r="ABK1158" s="117"/>
      <c r="ABL1158" s="117"/>
      <c r="ABM1158" s="117"/>
      <c r="ABN1158" s="117"/>
      <c r="ABO1158" s="117"/>
      <c r="ABP1158" s="117"/>
      <c r="ABQ1158" s="117"/>
      <c r="ABR1158" s="117"/>
      <c r="ABS1158" s="117"/>
      <c r="ABT1158" s="117"/>
      <c r="ABU1158" s="117"/>
      <c r="ABV1158" s="117"/>
      <c r="ABW1158" s="117"/>
      <c r="ABX1158" s="117"/>
      <c r="ABY1158" s="117"/>
      <c r="ABZ1158" s="117"/>
      <c r="ACA1158" s="117"/>
      <c r="ACB1158" s="117"/>
      <c r="ACC1158" s="117"/>
      <c r="ACD1158" s="117"/>
      <c r="ACE1158" s="117"/>
      <c r="ACF1158" s="117"/>
      <c r="ACG1158" s="117"/>
      <c r="ACH1158" s="117"/>
      <c r="ACI1158" s="117"/>
      <c r="ACJ1158" s="117"/>
      <c r="ACK1158" s="117"/>
      <c r="ACL1158" s="117"/>
      <c r="ACM1158" s="117"/>
      <c r="ACN1158" s="117"/>
      <c r="ACO1158" s="117"/>
      <c r="ACP1158" s="117"/>
      <c r="ACQ1158" s="117"/>
      <c r="ACR1158" s="117"/>
      <c r="ACS1158" s="117"/>
      <c r="ACT1158" s="117"/>
      <c r="ACU1158" s="117"/>
      <c r="ACV1158" s="117"/>
      <c r="ACW1158" s="117"/>
      <c r="ACX1158" s="117"/>
      <c r="ACY1158" s="117"/>
      <c r="ACZ1158" s="117"/>
      <c r="ADA1158" s="117"/>
      <c r="ADB1158" s="117"/>
      <c r="ADC1158" s="117"/>
      <c r="ADD1158" s="117"/>
      <c r="ADE1158" s="117"/>
      <c r="ADF1158" s="117"/>
      <c r="ADG1158" s="117"/>
      <c r="ADH1158" s="117"/>
      <c r="ADI1158" s="117"/>
      <c r="ADJ1158" s="117"/>
      <c r="ADK1158" s="117"/>
      <c r="ADL1158" s="117"/>
      <c r="ADM1158" s="117"/>
      <c r="ADN1158" s="117"/>
      <c r="ADO1158" s="117"/>
      <c r="ADP1158" s="117"/>
      <c r="ADQ1158" s="117"/>
      <c r="ADR1158" s="117"/>
      <c r="ADS1158" s="117"/>
      <c r="ADT1158" s="117"/>
      <c r="ADU1158" s="117"/>
      <c r="ADV1158" s="117"/>
      <c r="ADW1158" s="117"/>
      <c r="ADX1158" s="117"/>
      <c r="ADY1158" s="117"/>
      <c r="ADZ1158" s="117"/>
      <c r="AEA1158" s="117"/>
      <c r="AEB1158" s="117"/>
      <c r="AEC1158" s="117"/>
      <c r="AED1158" s="117"/>
      <c r="AEE1158" s="117"/>
      <c r="AEF1158" s="117"/>
      <c r="AEG1158" s="117"/>
      <c r="AEH1158" s="117"/>
      <c r="AEI1158" s="117"/>
      <c r="AEJ1158" s="117"/>
      <c r="AEK1158" s="117"/>
      <c r="AEL1158" s="117"/>
      <c r="AEM1158" s="117"/>
      <c r="AEN1158" s="117"/>
      <c r="AEO1158" s="117"/>
      <c r="AEP1158" s="117"/>
      <c r="AEQ1158" s="117"/>
      <c r="AER1158" s="117"/>
      <c r="AES1158" s="117"/>
      <c r="AET1158" s="117"/>
      <c r="AEU1158" s="117"/>
      <c r="AEV1158" s="117"/>
      <c r="AEW1158" s="117"/>
      <c r="AEX1158" s="117"/>
      <c r="AEY1158" s="117"/>
      <c r="AEZ1158" s="117"/>
      <c r="AFA1158" s="117"/>
      <c r="AFB1158" s="117"/>
      <c r="AFC1158" s="117"/>
      <c r="AFD1158" s="117"/>
      <c r="AFE1158" s="117"/>
      <c r="AFF1158" s="117"/>
      <c r="AFG1158" s="117"/>
      <c r="AFH1158" s="117"/>
      <c r="AFI1158" s="117"/>
      <c r="AFJ1158" s="117"/>
      <c r="AFK1158" s="117"/>
      <c r="AFL1158" s="117"/>
      <c r="AFM1158" s="117"/>
      <c r="AFN1158" s="117"/>
      <c r="AFO1158" s="117"/>
      <c r="AFP1158" s="117"/>
      <c r="AFQ1158" s="117"/>
      <c r="AFR1158" s="117"/>
      <c r="AFS1158" s="117"/>
      <c r="AFT1158" s="117"/>
      <c r="AFU1158" s="117"/>
      <c r="AFV1158" s="117"/>
      <c r="AFW1158" s="117"/>
      <c r="AFX1158" s="117"/>
      <c r="AFY1158" s="117"/>
      <c r="AFZ1158" s="117"/>
      <c r="AGA1158" s="117"/>
      <c r="AGB1158" s="117"/>
      <c r="AGC1158" s="117"/>
      <c r="AGD1158" s="117"/>
      <c r="AGE1158" s="117"/>
      <c r="AGF1158" s="117"/>
      <c r="AGG1158" s="117"/>
      <c r="AGH1158" s="117"/>
      <c r="AGI1158" s="117"/>
      <c r="AGJ1158" s="117"/>
      <c r="AGK1158" s="117"/>
      <c r="AGL1158" s="117"/>
      <c r="AGM1158" s="117"/>
      <c r="AGN1158" s="117"/>
      <c r="AGO1158" s="117"/>
      <c r="AGP1158" s="117"/>
      <c r="AGQ1158" s="117"/>
      <c r="AGR1158" s="117"/>
      <c r="AGS1158" s="117"/>
      <c r="AGT1158" s="117"/>
      <c r="AGU1158" s="117"/>
      <c r="AGV1158" s="117"/>
      <c r="AGW1158" s="117"/>
      <c r="AGX1158" s="117"/>
      <c r="AGY1158" s="117"/>
      <c r="AGZ1158" s="117"/>
      <c r="AHA1158" s="117"/>
      <c r="AHB1158" s="117"/>
      <c r="AHC1158" s="117"/>
      <c r="AHD1158" s="117"/>
      <c r="AHE1158" s="117"/>
      <c r="AHF1158" s="117"/>
      <c r="AHG1158" s="117"/>
      <c r="AHH1158" s="117"/>
      <c r="AHI1158" s="117"/>
      <c r="AHJ1158" s="117"/>
      <c r="AHK1158" s="117"/>
      <c r="AHL1158" s="117"/>
      <c r="AHM1158" s="117"/>
      <c r="AHN1158" s="117"/>
      <c r="AHO1158" s="117"/>
      <c r="AHP1158" s="117"/>
      <c r="AHQ1158" s="117"/>
      <c r="AHR1158" s="117"/>
      <c r="AHS1158" s="117"/>
      <c r="AHT1158" s="117"/>
      <c r="AHU1158" s="117"/>
      <c r="AHV1158" s="117"/>
      <c r="AHW1158" s="117"/>
      <c r="AHX1158" s="117"/>
      <c r="AHY1158" s="117"/>
      <c r="AHZ1158" s="117"/>
      <c r="AIA1158" s="117"/>
      <c r="AIB1158" s="117"/>
      <c r="AIC1158" s="117"/>
      <c r="AID1158" s="117"/>
      <c r="AIE1158" s="117"/>
      <c r="AIF1158" s="117"/>
      <c r="AIG1158" s="117"/>
      <c r="AIH1158" s="117"/>
      <c r="AII1158" s="117"/>
      <c r="AIJ1158" s="117"/>
      <c r="AIK1158" s="117"/>
      <c r="AIL1158" s="117"/>
      <c r="AIM1158" s="117"/>
      <c r="AIN1158" s="117"/>
      <c r="AIO1158" s="117"/>
      <c r="AIP1158" s="117"/>
      <c r="AIQ1158" s="117"/>
      <c r="AIR1158" s="117"/>
      <c r="AIS1158" s="117"/>
      <c r="AIT1158" s="117"/>
      <c r="AIU1158" s="117"/>
      <c r="AIV1158" s="117"/>
      <c r="AIW1158" s="117"/>
      <c r="AIX1158" s="117"/>
      <c r="AIY1158" s="117"/>
      <c r="AIZ1158" s="117"/>
      <c r="AJA1158" s="117"/>
      <c r="AJB1158" s="117"/>
      <c r="AJC1158" s="117"/>
      <c r="AJD1158" s="117"/>
      <c r="AJE1158" s="117"/>
      <c r="AJF1158" s="117"/>
      <c r="AJG1158" s="117"/>
      <c r="AJH1158" s="117"/>
      <c r="AJI1158" s="117"/>
      <c r="AJJ1158" s="117"/>
      <c r="AJK1158" s="117"/>
      <c r="AJL1158" s="117"/>
      <c r="AJM1158" s="117"/>
      <c r="AJN1158" s="117"/>
      <c r="AJO1158" s="117"/>
      <c r="AJP1158" s="117"/>
      <c r="AJQ1158" s="117"/>
      <c r="AJR1158" s="117"/>
      <c r="AJS1158" s="117"/>
      <c r="AJT1158" s="117"/>
      <c r="AJU1158" s="117"/>
      <c r="AJV1158" s="117"/>
      <c r="AJW1158" s="117"/>
      <c r="AJX1158" s="117"/>
      <c r="AJY1158" s="117"/>
      <c r="AJZ1158" s="117"/>
      <c r="AKA1158" s="117"/>
      <c r="AKB1158" s="117"/>
      <c r="AKC1158" s="117"/>
      <c r="AKD1158" s="117"/>
      <c r="AKE1158" s="117"/>
      <c r="AKF1158" s="117"/>
      <c r="AKG1158" s="117"/>
      <c r="AKH1158" s="117"/>
      <c r="AKI1158" s="117"/>
      <c r="AKJ1158" s="117"/>
      <c r="AKK1158" s="117"/>
      <c r="AKL1158" s="117"/>
      <c r="AKM1158" s="117"/>
      <c r="AKN1158" s="117"/>
      <c r="AKO1158" s="117"/>
      <c r="AKP1158" s="117"/>
      <c r="AKQ1158" s="117"/>
      <c r="AKR1158" s="117"/>
      <c r="AKS1158" s="117"/>
      <c r="AKT1158" s="117"/>
      <c r="AKU1158" s="117"/>
      <c r="AKV1158" s="117"/>
      <c r="AKW1158" s="117"/>
      <c r="AKX1158" s="117"/>
      <c r="AKY1158" s="117"/>
      <c r="AKZ1158" s="117"/>
      <c r="ALA1158" s="117"/>
      <c r="ALB1158" s="117"/>
      <c r="ALC1158" s="117"/>
      <c r="ALD1158" s="117"/>
      <c r="ALE1158" s="117"/>
      <c r="ALF1158" s="117"/>
      <c r="ALG1158" s="117"/>
      <c r="ALH1158" s="117"/>
      <c r="ALI1158" s="117"/>
      <c r="ALJ1158" s="117"/>
      <c r="ALK1158" s="117"/>
      <c r="ALL1158" s="117"/>
      <c r="ALM1158" s="117"/>
      <c r="ALN1158" s="117"/>
    </row>
    <row r="1159" spans="1:1002" s="120" customFormat="1" ht="22.5" customHeight="1" x14ac:dyDescent="0.2">
      <c r="A1159" s="169"/>
      <c r="B1159" s="386" t="s">
        <v>2654</v>
      </c>
      <c r="C1159" s="205">
        <v>20547</v>
      </c>
      <c r="D1159" s="46" t="s">
        <v>2655</v>
      </c>
      <c r="E1159" s="355">
        <v>30</v>
      </c>
      <c r="F1159" s="205" t="s">
        <v>2656</v>
      </c>
      <c r="G1159" s="46" t="s">
        <v>2657</v>
      </c>
      <c r="H1159" s="46">
        <v>20</v>
      </c>
      <c r="I1159" s="117"/>
      <c r="J1159" s="117"/>
      <c r="K1159" s="117"/>
      <c r="L1159" s="117"/>
      <c r="M1159" s="117"/>
      <c r="N1159" s="117"/>
      <c r="O1159" s="117"/>
      <c r="P1159" s="117"/>
      <c r="Q1159" s="117"/>
      <c r="R1159" s="117"/>
      <c r="S1159" s="117"/>
      <c r="T1159" s="117"/>
      <c r="U1159" s="117"/>
      <c r="V1159" s="117"/>
      <c r="W1159" s="117"/>
      <c r="X1159" s="117"/>
      <c r="Y1159" s="117"/>
      <c r="Z1159" s="117"/>
      <c r="AA1159" s="117"/>
      <c r="AB1159" s="117"/>
      <c r="AC1159" s="117"/>
      <c r="AD1159" s="117"/>
      <c r="AE1159" s="117"/>
      <c r="AF1159" s="117"/>
      <c r="AG1159" s="117"/>
      <c r="AH1159" s="117"/>
      <c r="AI1159" s="117"/>
      <c r="AJ1159" s="117"/>
      <c r="AK1159" s="117"/>
      <c r="AL1159" s="117"/>
      <c r="AM1159" s="117"/>
      <c r="AN1159" s="117"/>
      <c r="AO1159" s="117"/>
      <c r="AP1159" s="117"/>
      <c r="AQ1159" s="117"/>
      <c r="AR1159" s="117"/>
      <c r="AS1159" s="117"/>
      <c r="AT1159" s="117"/>
      <c r="AU1159" s="117"/>
      <c r="AV1159" s="117"/>
      <c r="AW1159" s="117"/>
      <c r="AX1159" s="117"/>
      <c r="AY1159" s="117"/>
      <c r="AZ1159" s="117"/>
      <c r="BA1159" s="117"/>
      <c r="BB1159" s="117"/>
      <c r="BC1159" s="117"/>
      <c r="BD1159" s="117"/>
      <c r="BE1159" s="117"/>
      <c r="BF1159" s="117"/>
      <c r="BG1159" s="117"/>
      <c r="BH1159" s="117"/>
      <c r="BI1159" s="117"/>
      <c r="BJ1159" s="117"/>
      <c r="BK1159" s="117"/>
      <c r="BL1159" s="117"/>
      <c r="BM1159" s="117"/>
      <c r="BN1159" s="117"/>
      <c r="BO1159" s="117"/>
      <c r="BP1159" s="117"/>
      <c r="BQ1159" s="117"/>
      <c r="BR1159" s="117"/>
      <c r="BS1159" s="117"/>
      <c r="BT1159" s="117"/>
      <c r="BU1159" s="117"/>
      <c r="BV1159" s="117"/>
      <c r="BW1159" s="117"/>
      <c r="BX1159" s="117"/>
      <c r="BY1159" s="117"/>
      <c r="BZ1159" s="117"/>
      <c r="CA1159" s="117"/>
      <c r="CB1159" s="117"/>
      <c r="CC1159" s="117"/>
      <c r="CD1159" s="117"/>
      <c r="CE1159" s="117"/>
      <c r="CF1159" s="117"/>
      <c r="CG1159" s="117"/>
      <c r="CH1159" s="117"/>
      <c r="CI1159" s="117"/>
      <c r="CJ1159" s="117"/>
      <c r="CK1159" s="117"/>
      <c r="CL1159" s="117"/>
      <c r="CM1159" s="117"/>
      <c r="CN1159" s="117"/>
      <c r="CO1159" s="117"/>
      <c r="CP1159" s="117"/>
      <c r="CQ1159" s="117"/>
      <c r="CR1159" s="117"/>
      <c r="CS1159" s="117"/>
      <c r="CT1159" s="117"/>
      <c r="CU1159" s="117"/>
      <c r="CV1159" s="117"/>
      <c r="CW1159" s="117"/>
      <c r="CX1159" s="117"/>
      <c r="CY1159" s="117"/>
      <c r="CZ1159" s="117"/>
      <c r="DA1159" s="117"/>
      <c r="DB1159" s="117"/>
      <c r="DC1159" s="117"/>
      <c r="DD1159" s="117"/>
      <c r="DE1159" s="117"/>
      <c r="DF1159" s="117"/>
      <c r="DG1159" s="117"/>
      <c r="DH1159" s="117"/>
      <c r="DI1159" s="117"/>
      <c r="DJ1159" s="117"/>
      <c r="DK1159" s="117"/>
      <c r="DL1159" s="117"/>
      <c r="DM1159" s="117"/>
      <c r="DN1159" s="117"/>
      <c r="DO1159" s="117"/>
      <c r="DP1159" s="117"/>
      <c r="DQ1159" s="117"/>
      <c r="DR1159" s="117"/>
      <c r="DS1159" s="117"/>
      <c r="DT1159" s="117"/>
      <c r="DU1159" s="117"/>
      <c r="DV1159" s="117"/>
      <c r="DW1159" s="117"/>
      <c r="DX1159" s="117"/>
      <c r="DY1159" s="117"/>
      <c r="DZ1159" s="117"/>
      <c r="EA1159" s="117"/>
      <c r="EB1159" s="117"/>
      <c r="EC1159" s="117"/>
      <c r="ED1159" s="117"/>
      <c r="EE1159" s="117"/>
      <c r="EF1159" s="117"/>
      <c r="EG1159" s="117"/>
      <c r="EH1159" s="117"/>
      <c r="EI1159" s="117"/>
      <c r="EJ1159" s="117"/>
      <c r="EK1159" s="117"/>
      <c r="EL1159" s="117"/>
      <c r="EM1159" s="117"/>
      <c r="EN1159" s="117"/>
      <c r="EO1159" s="117"/>
      <c r="EP1159" s="117"/>
      <c r="EQ1159" s="117"/>
      <c r="ER1159" s="117"/>
      <c r="ES1159" s="117"/>
      <c r="ET1159" s="117"/>
      <c r="EU1159" s="117"/>
      <c r="EV1159" s="117"/>
      <c r="EW1159" s="117"/>
      <c r="EX1159" s="117"/>
      <c r="EY1159" s="117"/>
      <c r="EZ1159" s="117"/>
      <c r="FA1159" s="117"/>
      <c r="FB1159" s="117"/>
      <c r="FC1159" s="117"/>
      <c r="FD1159" s="117"/>
      <c r="FE1159" s="117"/>
      <c r="FF1159" s="117"/>
      <c r="FG1159" s="117"/>
      <c r="FH1159" s="117"/>
      <c r="FI1159" s="117"/>
      <c r="FJ1159" s="117"/>
      <c r="FK1159" s="117"/>
      <c r="FL1159" s="117"/>
      <c r="FM1159" s="117"/>
      <c r="FN1159" s="117"/>
      <c r="FO1159" s="117"/>
      <c r="FP1159" s="117"/>
      <c r="FQ1159" s="117"/>
      <c r="FR1159" s="117"/>
      <c r="FS1159" s="117"/>
      <c r="FT1159" s="117"/>
      <c r="FU1159" s="117"/>
      <c r="FV1159" s="117"/>
      <c r="FW1159" s="117"/>
      <c r="FX1159" s="117"/>
      <c r="FY1159" s="117"/>
      <c r="FZ1159" s="117"/>
      <c r="GA1159" s="117"/>
      <c r="GB1159" s="117"/>
      <c r="GC1159" s="117"/>
      <c r="GD1159" s="117"/>
      <c r="GE1159" s="117"/>
      <c r="GF1159" s="117"/>
      <c r="GG1159" s="117"/>
      <c r="GH1159" s="117"/>
      <c r="GI1159" s="117"/>
      <c r="GJ1159" s="117"/>
      <c r="GK1159" s="117"/>
      <c r="GL1159" s="117"/>
      <c r="GM1159" s="117"/>
      <c r="GN1159" s="117"/>
      <c r="GO1159" s="117"/>
      <c r="GP1159" s="117"/>
      <c r="GQ1159" s="117"/>
      <c r="GR1159" s="117"/>
      <c r="GS1159" s="117"/>
      <c r="GT1159" s="117"/>
      <c r="GU1159" s="117"/>
      <c r="GV1159" s="117"/>
      <c r="GW1159" s="117"/>
      <c r="GX1159" s="117"/>
      <c r="GY1159" s="117"/>
      <c r="GZ1159" s="117"/>
      <c r="HA1159" s="117"/>
      <c r="HB1159" s="117"/>
      <c r="HC1159" s="117"/>
      <c r="HD1159" s="117"/>
      <c r="HE1159" s="117"/>
      <c r="HF1159" s="117"/>
      <c r="HG1159" s="117"/>
      <c r="HH1159" s="117"/>
      <c r="HI1159" s="117"/>
      <c r="HJ1159" s="117"/>
      <c r="HK1159" s="117"/>
      <c r="HL1159" s="117"/>
      <c r="HM1159" s="117"/>
      <c r="HN1159" s="117"/>
      <c r="HO1159" s="117"/>
      <c r="HP1159" s="117"/>
      <c r="HQ1159" s="117"/>
      <c r="HR1159" s="117"/>
      <c r="HS1159" s="117"/>
      <c r="HT1159" s="117"/>
      <c r="HU1159" s="117"/>
      <c r="HV1159" s="117"/>
      <c r="HW1159" s="117"/>
      <c r="HX1159" s="117"/>
      <c r="HY1159" s="117"/>
      <c r="HZ1159" s="117"/>
      <c r="IA1159" s="117"/>
      <c r="IB1159" s="117"/>
      <c r="IC1159" s="117"/>
      <c r="ID1159" s="117"/>
      <c r="IE1159" s="117"/>
      <c r="IF1159" s="117"/>
      <c r="IG1159" s="117"/>
      <c r="IH1159" s="117"/>
      <c r="II1159" s="117"/>
      <c r="IJ1159" s="117"/>
      <c r="IK1159" s="117"/>
      <c r="IL1159" s="117"/>
      <c r="IM1159" s="117"/>
      <c r="IN1159" s="117"/>
      <c r="IO1159" s="117"/>
      <c r="IP1159" s="117"/>
      <c r="IQ1159" s="117"/>
      <c r="IR1159" s="117"/>
      <c r="IS1159" s="117"/>
      <c r="IT1159" s="117"/>
      <c r="IU1159" s="117"/>
      <c r="IV1159" s="117"/>
      <c r="IW1159" s="117"/>
      <c r="IX1159" s="117"/>
      <c r="IY1159" s="117"/>
      <c r="IZ1159" s="117"/>
      <c r="JA1159" s="117"/>
      <c r="JB1159" s="117"/>
      <c r="JC1159" s="117"/>
      <c r="JD1159" s="117"/>
      <c r="JE1159" s="117"/>
      <c r="JF1159" s="117"/>
      <c r="JG1159" s="117"/>
      <c r="JH1159" s="117"/>
      <c r="JI1159" s="117"/>
      <c r="JJ1159" s="117"/>
      <c r="JK1159" s="117"/>
      <c r="JL1159" s="117"/>
      <c r="JM1159" s="117"/>
      <c r="JN1159" s="117"/>
      <c r="JO1159" s="117"/>
      <c r="JP1159" s="117"/>
      <c r="JQ1159" s="117"/>
      <c r="JR1159" s="117"/>
      <c r="JS1159" s="117"/>
      <c r="JT1159" s="117"/>
      <c r="JU1159" s="117"/>
      <c r="JV1159" s="117"/>
      <c r="JW1159" s="117"/>
      <c r="JX1159" s="117"/>
      <c r="JY1159" s="117"/>
      <c r="JZ1159" s="117"/>
      <c r="KA1159" s="117"/>
      <c r="KB1159" s="117"/>
      <c r="KC1159" s="117"/>
      <c r="KD1159" s="117"/>
      <c r="KE1159" s="117"/>
      <c r="KF1159" s="117"/>
      <c r="KG1159" s="117"/>
      <c r="KH1159" s="117"/>
      <c r="KI1159" s="117"/>
      <c r="KJ1159" s="117"/>
      <c r="KK1159" s="117"/>
      <c r="KL1159" s="117"/>
      <c r="KM1159" s="117"/>
      <c r="KN1159" s="117"/>
      <c r="KO1159" s="117"/>
      <c r="KP1159" s="117"/>
      <c r="KQ1159" s="117"/>
      <c r="KR1159" s="117"/>
      <c r="KS1159" s="117"/>
      <c r="KT1159" s="117"/>
      <c r="KU1159" s="117"/>
      <c r="KV1159" s="117"/>
      <c r="KW1159" s="117"/>
      <c r="KX1159" s="117"/>
      <c r="KY1159" s="117"/>
      <c r="KZ1159" s="117"/>
      <c r="LA1159" s="117"/>
      <c r="LB1159" s="117"/>
      <c r="LC1159" s="117"/>
      <c r="LD1159" s="117"/>
      <c r="LE1159" s="117"/>
      <c r="LF1159" s="117"/>
      <c r="LG1159" s="117"/>
      <c r="LH1159" s="117"/>
      <c r="LI1159" s="117"/>
      <c r="LJ1159" s="117"/>
      <c r="LK1159" s="117"/>
      <c r="LL1159" s="117"/>
      <c r="LM1159" s="117"/>
      <c r="LN1159" s="117"/>
      <c r="LO1159" s="117"/>
      <c r="LP1159" s="117"/>
      <c r="LQ1159" s="117"/>
      <c r="LR1159" s="117"/>
      <c r="LS1159" s="117"/>
      <c r="LT1159" s="117"/>
      <c r="LU1159" s="117"/>
      <c r="LV1159" s="117"/>
      <c r="LW1159" s="117"/>
      <c r="LX1159" s="117"/>
      <c r="LY1159" s="117"/>
      <c r="LZ1159" s="117"/>
      <c r="MA1159" s="117"/>
      <c r="MB1159" s="117"/>
      <c r="MC1159" s="117"/>
      <c r="MD1159" s="117"/>
      <c r="ME1159" s="117"/>
      <c r="MF1159" s="117"/>
      <c r="MG1159" s="117"/>
      <c r="MH1159" s="117"/>
      <c r="MI1159" s="117"/>
      <c r="MJ1159" s="117"/>
      <c r="MK1159" s="117"/>
      <c r="ML1159" s="117"/>
      <c r="MM1159" s="117"/>
      <c r="MN1159" s="117"/>
      <c r="MO1159" s="117"/>
      <c r="MP1159" s="117"/>
      <c r="MQ1159" s="117"/>
      <c r="MR1159" s="117"/>
      <c r="MS1159" s="117"/>
      <c r="MT1159" s="117"/>
      <c r="MU1159" s="117"/>
      <c r="MV1159" s="117"/>
      <c r="MW1159" s="117"/>
      <c r="MX1159" s="117"/>
      <c r="MY1159" s="117"/>
      <c r="MZ1159" s="117"/>
      <c r="NA1159" s="117"/>
      <c r="NB1159" s="117"/>
      <c r="NC1159" s="117"/>
      <c r="ND1159" s="117"/>
      <c r="NE1159" s="117"/>
      <c r="NF1159" s="117"/>
      <c r="NG1159" s="117"/>
      <c r="NH1159" s="117"/>
      <c r="NI1159" s="117"/>
      <c r="NJ1159" s="117"/>
      <c r="NK1159" s="117"/>
      <c r="NL1159" s="117"/>
      <c r="NM1159" s="117"/>
      <c r="NN1159" s="117"/>
      <c r="NO1159" s="117"/>
      <c r="NP1159" s="117"/>
      <c r="NQ1159" s="117"/>
      <c r="NR1159" s="117"/>
      <c r="NS1159" s="117"/>
      <c r="NT1159" s="117"/>
      <c r="NU1159" s="117"/>
      <c r="NV1159" s="117"/>
      <c r="NW1159" s="117"/>
      <c r="NX1159" s="117"/>
      <c r="NY1159" s="117"/>
      <c r="NZ1159" s="117"/>
      <c r="OA1159" s="117"/>
      <c r="OB1159" s="117"/>
      <c r="OC1159" s="117"/>
      <c r="OD1159" s="117"/>
      <c r="OE1159" s="117"/>
      <c r="OF1159" s="117"/>
      <c r="OG1159" s="117"/>
      <c r="OH1159" s="117"/>
      <c r="OI1159" s="117"/>
      <c r="OJ1159" s="117"/>
      <c r="OK1159" s="117"/>
      <c r="OL1159" s="117"/>
      <c r="OM1159" s="117"/>
      <c r="ON1159" s="117"/>
      <c r="OO1159" s="117"/>
      <c r="OP1159" s="117"/>
      <c r="OQ1159" s="117"/>
      <c r="OR1159" s="117"/>
      <c r="OS1159" s="117"/>
      <c r="OT1159" s="117"/>
      <c r="OU1159" s="117"/>
      <c r="OV1159" s="117"/>
      <c r="OW1159" s="117"/>
      <c r="OX1159" s="117"/>
      <c r="OY1159" s="117"/>
      <c r="OZ1159" s="117"/>
      <c r="PA1159" s="117"/>
      <c r="PB1159" s="117"/>
      <c r="PC1159" s="117"/>
      <c r="PD1159" s="117"/>
      <c r="PE1159" s="117"/>
      <c r="PF1159" s="117"/>
      <c r="PG1159" s="117"/>
      <c r="PH1159" s="117"/>
      <c r="PI1159" s="117"/>
      <c r="PJ1159" s="117"/>
      <c r="PK1159" s="117"/>
      <c r="PL1159" s="117"/>
      <c r="PM1159" s="117"/>
      <c r="PN1159" s="117"/>
      <c r="PO1159" s="117"/>
      <c r="PP1159" s="117"/>
      <c r="PQ1159" s="117"/>
      <c r="PR1159" s="117"/>
      <c r="PS1159" s="117"/>
      <c r="PT1159" s="117"/>
      <c r="PU1159" s="117"/>
      <c r="PV1159" s="117"/>
      <c r="PW1159" s="117"/>
      <c r="PX1159" s="117"/>
      <c r="PY1159" s="117"/>
      <c r="PZ1159" s="117"/>
      <c r="QA1159" s="117"/>
      <c r="QB1159" s="117"/>
      <c r="QC1159" s="117"/>
      <c r="QD1159" s="117"/>
      <c r="QE1159" s="117"/>
      <c r="QF1159" s="117"/>
      <c r="QG1159" s="117"/>
      <c r="QH1159" s="117"/>
      <c r="QI1159" s="117"/>
      <c r="QJ1159" s="117"/>
      <c r="QK1159" s="117"/>
      <c r="QL1159" s="117"/>
      <c r="QM1159" s="117"/>
      <c r="QN1159" s="117"/>
      <c r="QO1159" s="117"/>
      <c r="QP1159" s="117"/>
      <c r="QQ1159" s="117"/>
      <c r="QR1159" s="117"/>
      <c r="QS1159" s="117"/>
      <c r="QT1159" s="117"/>
      <c r="QU1159" s="117"/>
      <c r="QV1159" s="117"/>
      <c r="QW1159" s="117"/>
      <c r="QX1159" s="117"/>
      <c r="QY1159" s="117"/>
      <c r="QZ1159" s="117"/>
      <c r="RA1159" s="117"/>
      <c r="RB1159" s="117"/>
      <c r="RC1159" s="117"/>
      <c r="RD1159" s="117"/>
      <c r="RE1159" s="117"/>
      <c r="RF1159" s="117"/>
      <c r="RG1159" s="117"/>
      <c r="RH1159" s="117"/>
      <c r="RI1159" s="117"/>
      <c r="RJ1159" s="117"/>
      <c r="RK1159" s="117"/>
      <c r="RL1159" s="117"/>
      <c r="RM1159" s="117"/>
      <c r="RN1159" s="117"/>
      <c r="RO1159" s="117"/>
      <c r="RP1159" s="117"/>
      <c r="RQ1159" s="117"/>
      <c r="RR1159" s="117"/>
      <c r="RS1159" s="117"/>
      <c r="RT1159" s="117"/>
      <c r="RU1159" s="117"/>
      <c r="RV1159" s="117"/>
      <c r="RW1159" s="117"/>
      <c r="RX1159" s="117"/>
      <c r="RY1159" s="117"/>
      <c r="RZ1159" s="117"/>
      <c r="SA1159" s="117"/>
      <c r="SB1159" s="117"/>
      <c r="SC1159" s="117"/>
      <c r="SD1159" s="117"/>
      <c r="SE1159" s="117"/>
      <c r="SF1159" s="117"/>
      <c r="SG1159" s="117"/>
      <c r="SH1159" s="117"/>
      <c r="SI1159" s="117"/>
      <c r="SJ1159" s="117"/>
      <c r="SK1159" s="117"/>
      <c r="SL1159" s="117"/>
      <c r="SM1159" s="117"/>
      <c r="SN1159" s="117"/>
      <c r="SO1159" s="117"/>
      <c r="SP1159" s="117"/>
      <c r="SQ1159" s="117"/>
      <c r="SR1159" s="117"/>
      <c r="SS1159" s="117"/>
      <c r="ST1159" s="117"/>
      <c r="SU1159" s="117"/>
      <c r="SV1159" s="117"/>
      <c r="SW1159" s="117"/>
      <c r="SX1159" s="117"/>
      <c r="SY1159" s="117"/>
      <c r="SZ1159" s="117"/>
      <c r="TA1159" s="117"/>
      <c r="TB1159" s="117"/>
      <c r="TC1159" s="117"/>
      <c r="TD1159" s="117"/>
      <c r="TE1159" s="117"/>
      <c r="TF1159" s="117"/>
      <c r="TG1159" s="117"/>
      <c r="TH1159" s="117"/>
      <c r="TI1159" s="117"/>
      <c r="TJ1159" s="117"/>
      <c r="TK1159" s="117"/>
      <c r="TL1159" s="117"/>
      <c r="TM1159" s="117"/>
      <c r="TN1159" s="117"/>
      <c r="TO1159" s="117"/>
      <c r="TP1159" s="117"/>
      <c r="TQ1159" s="117"/>
      <c r="TR1159" s="117"/>
      <c r="TS1159" s="117"/>
      <c r="TT1159" s="117"/>
      <c r="TU1159" s="117"/>
      <c r="TV1159" s="117"/>
      <c r="TW1159" s="117"/>
      <c r="TX1159" s="117"/>
      <c r="TY1159" s="117"/>
      <c r="TZ1159" s="117"/>
      <c r="UA1159" s="117"/>
      <c r="UB1159" s="117"/>
      <c r="UC1159" s="117"/>
      <c r="UD1159" s="117"/>
      <c r="UE1159" s="117"/>
      <c r="UF1159" s="117"/>
      <c r="UG1159" s="117"/>
      <c r="UH1159" s="117"/>
      <c r="UI1159" s="117"/>
      <c r="UJ1159" s="117"/>
      <c r="UK1159" s="117"/>
      <c r="UL1159" s="117"/>
      <c r="UM1159" s="117"/>
      <c r="UN1159" s="117"/>
      <c r="UO1159" s="117"/>
      <c r="UP1159" s="117"/>
      <c r="UQ1159" s="117"/>
      <c r="UR1159" s="117"/>
      <c r="US1159" s="117"/>
      <c r="UT1159" s="117"/>
      <c r="UU1159" s="117"/>
      <c r="UV1159" s="117"/>
      <c r="UW1159" s="117"/>
      <c r="UX1159" s="117"/>
      <c r="UY1159" s="117"/>
      <c r="UZ1159" s="117"/>
      <c r="VA1159" s="117"/>
      <c r="VB1159" s="117"/>
      <c r="VC1159" s="117"/>
      <c r="VD1159" s="117"/>
      <c r="VE1159" s="117"/>
      <c r="VF1159" s="117"/>
      <c r="VG1159" s="117"/>
      <c r="VH1159" s="117"/>
      <c r="VI1159" s="117"/>
      <c r="VJ1159" s="117"/>
      <c r="VK1159" s="117"/>
      <c r="VL1159" s="117"/>
      <c r="VM1159" s="117"/>
      <c r="VN1159" s="117"/>
      <c r="VO1159" s="117"/>
      <c r="VP1159" s="117"/>
      <c r="VQ1159" s="117"/>
      <c r="VR1159" s="117"/>
      <c r="VS1159" s="117"/>
      <c r="VT1159" s="117"/>
      <c r="VU1159" s="117"/>
      <c r="VV1159" s="117"/>
      <c r="VW1159" s="117"/>
      <c r="VX1159" s="117"/>
      <c r="VY1159" s="117"/>
      <c r="VZ1159" s="117"/>
      <c r="WA1159" s="117"/>
      <c r="WB1159" s="117"/>
      <c r="WC1159" s="117"/>
      <c r="WD1159" s="117"/>
      <c r="WE1159" s="117"/>
      <c r="WF1159" s="117"/>
      <c r="WG1159" s="117"/>
      <c r="WH1159" s="117"/>
      <c r="WI1159" s="117"/>
      <c r="WJ1159" s="117"/>
      <c r="WK1159" s="117"/>
      <c r="WL1159" s="117"/>
      <c r="WM1159" s="117"/>
      <c r="WN1159" s="117"/>
      <c r="WO1159" s="117"/>
      <c r="WP1159" s="117"/>
      <c r="WQ1159" s="117"/>
      <c r="WR1159" s="117"/>
      <c r="WS1159" s="117"/>
      <c r="WT1159" s="117"/>
      <c r="WU1159" s="117"/>
      <c r="WV1159" s="117"/>
      <c r="WW1159" s="117"/>
      <c r="WX1159" s="117"/>
      <c r="WY1159" s="117"/>
      <c r="WZ1159" s="117"/>
      <c r="XA1159" s="117"/>
      <c r="XB1159" s="117"/>
      <c r="XC1159" s="117"/>
      <c r="XD1159" s="117"/>
      <c r="XE1159" s="117"/>
      <c r="XF1159" s="117"/>
      <c r="XG1159" s="117"/>
      <c r="XH1159" s="117"/>
      <c r="XI1159" s="117"/>
      <c r="XJ1159" s="117"/>
      <c r="XK1159" s="117"/>
      <c r="XL1159" s="117"/>
      <c r="XM1159" s="117"/>
      <c r="XN1159" s="117"/>
      <c r="XO1159" s="117"/>
      <c r="XP1159" s="117"/>
      <c r="XQ1159" s="117"/>
      <c r="XR1159" s="117"/>
      <c r="XS1159" s="117"/>
      <c r="XT1159" s="117"/>
      <c r="XU1159" s="117"/>
      <c r="XV1159" s="117"/>
      <c r="XW1159" s="117"/>
      <c r="XX1159" s="117"/>
      <c r="XY1159" s="117"/>
      <c r="XZ1159" s="117"/>
      <c r="YA1159" s="117"/>
      <c r="YB1159" s="117"/>
      <c r="YC1159" s="117"/>
      <c r="YD1159" s="117"/>
      <c r="YE1159" s="117"/>
      <c r="YF1159" s="117"/>
      <c r="YG1159" s="117"/>
      <c r="YH1159" s="117"/>
      <c r="YI1159" s="117"/>
      <c r="YJ1159" s="117"/>
      <c r="YK1159" s="117"/>
      <c r="YL1159" s="117"/>
      <c r="YM1159" s="117"/>
      <c r="YN1159" s="117"/>
      <c r="YO1159" s="117"/>
      <c r="YP1159" s="117"/>
      <c r="YQ1159" s="117"/>
      <c r="YR1159" s="117"/>
      <c r="YS1159" s="117"/>
      <c r="YT1159" s="117"/>
      <c r="YU1159" s="117"/>
      <c r="YV1159" s="117"/>
      <c r="YW1159" s="117"/>
      <c r="YX1159" s="117"/>
      <c r="YY1159" s="117"/>
      <c r="YZ1159" s="117"/>
      <c r="ZA1159" s="117"/>
      <c r="ZB1159" s="117"/>
      <c r="ZC1159" s="117"/>
      <c r="ZD1159" s="117"/>
      <c r="ZE1159" s="117"/>
      <c r="ZF1159" s="117"/>
      <c r="ZG1159" s="117"/>
      <c r="ZH1159" s="117"/>
      <c r="ZI1159" s="117"/>
      <c r="ZJ1159" s="117"/>
      <c r="ZK1159" s="117"/>
      <c r="ZL1159" s="117"/>
      <c r="ZM1159" s="117"/>
      <c r="ZN1159" s="117"/>
      <c r="ZO1159" s="117"/>
      <c r="ZP1159" s="117"/>
      <c r="ZQ1159" s="117"/>
      <c r="ZR1159" s="117"/>
      <c r="ZS1159" s="117"/>
      <c r="ZT1159" s="117"/>
      <c r="ZU1159" s="117"/>
      <c r="ZV1159" s="117"/>
      <c r="ZW1159" s="117"/>
      <c r="ZX1159" s="117"/>
      <c r="ZY1159" s="117"/>
      <c r="ZZ1159" s="117"/>
      <c r="AAA1159" s="117"/>
      <c r="AAB1159" s="117"/>
      <c r="AAC1159" s="117"/>
      <c r="AAD1159" s="117"/>
      <c r="AAE1159" s="117"/>
      <c r="AAF1159" s="117"/>
      <c r="AAG1159" s="117"/>
      <c r="AAH1159" s="117"/>
      <c r="AAI1159" s="117"/>
      <c r="AAJ1159" s="117"/>
      <c r="AAK1159" s="117"/>
      <c r="AAL1159" s="117"/>
      <c r="AAM1159" s="117"/>
      <c r="AAN1159" s="117"/>
      <c r="AAO1159" s="117"/>
      <c r="AAP1159" s="117"/>
      <c r="AAQ1159" s="117"/>
      <c r="AAR1159" s="117"/>
      <c r="AAS1159" s="117"/>
      <c r="AAT1159" s="117"/>
      <c r="AAU1159" s="117"/>
      <c r="AAV1159" s="117"/>
      <c r="AAW1159" s="117"/>
      <c r="AAX1159" s="117"/>
      <c r="AAY1159" s="117"/>
      <c r="AAZ1159" s="117"/>
      <c r="ABA1159" s="117"/>
      <c r="ABB1159" s="117"/>
      <c r="ABC1159" s="117"/>
      <c r="ABD1159" s="117"/>
      <c r="ABE1159" s="117"/>
      <c r="ABF1159" s="117"/>
      <c r="ABG1159" s="117"/>
      <c r="ABH1159" s="117"/>
      <c r="ABI1159" s="117"/>
      <c r="ABJ1159" s="117"/>
      <c r="ABK1159" s="117"/>
      <c r="ABL1159" s="117"/>
      <c r="ABM1159" s="117"/>
      <c r="ABN1159" s="117"/>
      <c r="ABO1159" s="117"/>
      <c r="ABP1159" s="117"/>
      <c r="ABQ1159" s="117"/>
      <c r="ABR1159" s="117"/>
      <c r="ABS1159" s="117"/>
      <c r="ABT1159" s="117"/>
      <c r="ABU1159" s="117"/>
      <c r="ABV1159" s="117"/>
      <c r="ABW1159" s="117"/>
      <c r="ABX1159" s="117"/>
      <c r="ABY1159" s="117"/>
      <c r="ABZ1159" s="117"/>
      <c r="ACA1159" s="117"/>
      <c r="ACB1159" s="117"/>
      <c r="ACC1159" s="117"/>
      <c r="ACD1159" s="117"/>
      <c r="ACE1159" s="117"/>
      <c r="ACF1159" s="117"/>
      <c r="ACG1159" s="117"/>
      <c r="ACH1159" s="117"/>
      <c r="ACI1159" s="117"/>
      <c r="ACJ1159" s="117"/>
      <c r="ACK1159" s="117"/>
      <c r="ACL1159" s="117"/>
      <c r="ACM1159" s="117"/>
      <c r="ACN1159" s="117"/>
      <c r="ACO1159" s="117"/>
      <c r="ACP1159" s="117"/>
      <c r="ACQ1159" s="117"/>
      <c r="ACR1159" s="117"/>
      <c r="ACS1159" s="117"/>
      <c r="ACT1159" s="117"/>
      <c r="ACU1159" s="117"/>
      <c r="ACV1159" s="117"/>
      <c r="ACW1159" s="117"/>
      <c r="ACX1159" s="117"/>
      <c r="ACY1159" s="117"/>
      <c r="ACZ1159" s="117"/>
      <c r="ADA1159" s="117"/>
      <c r="ADB1159" s="117"/>
      <c r="ADC1159" s="117"/>
      <c r="ADD1159" s="117"/>
      <c r="ADE1159" s="117"/>
      <c r="ADF1159" s="117"/>
      <c r="ADG1159" s="117"/>
      <c r="ADH1159" s="117"/>
      <c r="ADI1159" s="117"/>
      <c r="ADJ1159" s="117"/>
      <c r="ADK1159" s="117"/>
      <c r="ADL1159" s="117"/>
      <c r="ADM1159" s="117"/>
      <c r="ADN1159" s="117"/>
      <c r="ADO1159" s="117"/>
      <c r="ADP1159" s="117"/>
      <c r="ADQ1159" s="117"/>
      <c r="ADR1159" s="117"/>
      <c r="ADS1159" s="117"/>
      <c r="ADT1159" s="117"/>
      <c r="ADU1159" s="117"/>
      <c r="ADV1159" s="117"/>
      <c r="ADW1159" s="117"/>
      <c r="ADX1159" s="117"/>
      <c r="ADY1159" s="117"/>
      <c r="ADZ1159" s="117"/>
      <c r="AEA1159" s="117"/>
      <c r="AEB1159" s="117"/>
      <c r="AEC1159" s="117"/>
      <c r="AED1159" s="117"/>
      <c r="AEE1159" s="117"/>
      <c r="AEF1159" s="117"/>
      <c r="AEG1159" s="117"/>
      <c r="AEH1159" s="117"/>
      <c r="AEI1159" s="117"/>
      <c r="AEJ1159" s="117"/>
      <c r="AEK1159" s="117"/>
      <c r="AEL1159" s="117"/>
      <c r="AEM1159" s="117"/>
      <c r="AEN1159" s="117"/>
      <c r="AEO1159" s="117"/>
      <c r="AEP1159" s="117"/>
      <c r="AEQ1159" s="117"/>
      <c r="AER1159" s="117"/>
      <c r="AES1159" s="117"/>
      <c r="AET1159" s="117"/>
      <c r="AEU1159" s="117"/>
      <c r="AEV1159" s="117"/>
      <c r="AEW1159" s="117"/>
      <c r="AEX1159" s="117"/>
      <c r="AEY1159" s="117"/>
      <c r="AEZ1159" s="117"/>
      <c r="AFA1159" s="117"/>
      <c r="AFB1159" s="117"/>
      <c r="AFC1159" s="117"/>
      <c r="AFD1159" s="117"/>
      <c r="AFE1159" s="117"/>
      <c r="AFF1159" s="117"/>
      <c r="AFG1159" s="117"/>
      <c r="AFH1159" s="117"/>
      <c r="AFI1159" s="117"/>
      <c r="AFJ1159" s="117"/>
      <c r="AFK1159" s="117"/>
      <c r="AFL1159" s="117"/>
      <c r="AFM1159" s="117"/>
      <c r="AFN1159" s="117"/>
      <c r="AFO1159" s="117"/>
      <c r="AFP1159" s="117"/>
      <c r="AFQ1159" s="117"/>
      <c r="AFR1159" s="117"/>
      <c r="AFS1159" s="117"/>
      <c r="AFT1159" s="117"/>
      <c r="AFU1159" s="117"/>
      <c r="AFV1159" s="117"/>
      <c r="AFW1159" s="117"/>
      <c r="AFX1159" s="117"/>
      <c r="AFY1159" s="117"/>
      <c r="AFZ1159" s="117"/>
      <c r="AGA1159" s="117"/>
      <c r="AGB1159" s="117"/>
      <c r="AGC1159" s="117"/>
      <c r="AGD1159" s="117"/>
      <c r="AGE1159" s="117"/>
      <c r="AGF1159" s="117"/>
      <c r="AGG1159" s="117"/>
      <c r="AGH1159" s="117"/>
      <c r="AGI1159" s="117"/>
      <c r="AGJ1159" s="117"/>
      <c r="AGK1159" s="117"/>
      <c r="AGL1159" s="117"/>
      <c r="AGM1159" s="117"/>
      <c r="AGN1159" s="117"/>
      <c r="AGO1159" s="117"/>
      <c r="AGP1159" s="117"/>
      <c r="AGQ1159" s="117"/>
      <c r="AGR1159" s="117"/>
      <c r="AGS1159" s="117"/>
      <c r="AGT1159" s="117"/>
      <c r="AGU1159" s="117"/>
      <c r="AGV1159" s="117"/>
      <c r="AGW1159" s="117"/>
      <c r="AGX1159" s="117"/>
      <c r="AGY1159" s="117"/>
      <c r="AGZ1159" s="117"/>
      <c r="AHA1159" s="117"/>
      <c r="AHB1159" s="117"/>
      <c r="AHC1159" s="117"/>
      <c r="AHD1159" s="117"/>
      <c r="AHE1159" s="117"/>
      <c r="AHF1159" s="117"/>
      <c r="AHG1159" s="117"/>
      <c r="AHH1159" s="117"/>
      <c r="AHI1159" s="117"/>
      <c r="AHJ1159" s="117"/>
      <c r="AHK1159" s="117"/>
      <c r="AHL1159" s="117"/>
      <c r="AHM1159" s="117"/>
      <c r="AHN1159" s="117"/>
      <c r="AHO1159" s="117"/>
      <c r="AHP1159" s="117"/>
      <c r="AHQ1159" s="117"/>
      <c r="AHR1159" s="117"/>
      <c r="AHS1159" s="117"/>
      <c r="AHT1159" s="117"/>
      <c r="AHU1159" s="117"/>
      <c r="AHV1159" s="117"/>
      <c r="AHW1159" s="117"/>
      <c r="AHX1159" s="117"/>
      <c r="AHY1159" s="117"/>
      <c r="AHZ1159" s="117"/>
      <c r="AIA1159" s="117"/>
      <c r="AIB1159" s="117"/>
      <c r="AIC1159" s="117"/>
      <c r="AID1159" s="117"/>
      <c r="AIE1159" s="117"/>
      <c r="AIF1159" s="117"/>
      <c r="AIG1159" s="117"/>
      <c r="AIH1159" s="117"/>
      <c r="AII1159" s="117"/>
      <c r="AIJ1159" s="117"/>
      <c r="AIK1159" s="117"/>
      <c r="AIL1159" s="117"/>
      <c r="AIM1159" s="117"/>
      <c r="AIN1159" s="117"/>
      <c r="AIO1159" s="117"/>
      <c r="AIP1159" s="117"/>
      <c r="AIQ1159" s="117"/>
      <c r="AIR1159" s="117"/>
      <c r="AIS1159" s="117"/>
      <c r="AIT1159" s="117"/>
      <c r="AIU1159" s="117"/>
      <c r="AIV1159" s="117"/>
      <c r="AIW1159" s="117"/>
      <c r="AIX1159" s="117"/>
      <c r="AIY1159" s="117"/>
      <c r="AIZ1159" s="117"/>
      <c r="AJA1159" s="117"/>
      <c r="AJB1159" s="117"/>
      <c r="AJC1159" s="117"/>
      <c r="AJD1159" s="117"/>
      <c r="AJE1159" s="117"/>
      <c r="AJF1159" s="117"/>
      <c r="AJG1159" s="117"/>
      <c r="AJH1159" s="117"/>
      <c r="AJI1159" s="117"/>
      <c r="AJJ1159" s="117"/>
      <c r="AJK1159" s="117"/>
      <c r="AJL1159" s="117"/>
      <c r="AJM1159" s="117"/>
      <c r="AJN1159" s="117"/>
      <c r="AJO1159" s="117"/>
      <c r="AJP1159" s="117"/>
      <c r="AJQ1159" s="117"/>
      <c r="AJR1159" s="117"/>
      <c r="AJS1159" s="117"/>
      <c r="AJT1159" s="117"/>
      <c r="AJU1159" s="117"/>
      <c r="AJV1159" s="117"/>
      <c r="AJW1159" s="117"/>
      <c r="AJX1159" s="117"/>
      <c r="AJY1159" s="117"/>
      <c r="AJZ1159" s="117"/>
      <c r="AKA1159" s="117"/>
      <c r="AKB1159" s="117"/>
      <c r="AKC1159" s="117"/>
      <c r="AKD1159" s="117"/>
      <c r="AKE1159" s="117"/>
      <c r="AKF1159" s="117"/>
      <c r="AKG1159" s="117"/>
      <c r="AKH1159" s="117"/>
      <c r="AKI1159" s="117"/>
      <c r="AKJ1159" s="117"/>
      <c r="AKK1159" s="117"/>
      <c r="AKL1159" s="117"/>
      <c r="AKM1159" s="117"/>
      <c r="AKN1159" s="117"/>
      <c r="AKO1159" s="117"/>
      <c r="AKP1159" s="117"/>
      <c r="AKQ1159" s="117"/>
      <c r="AKR1159" s="117"/>
      <c r="AKS1159" s="117"/>
      <c r="AKT1159" s="117"/>
      <c r="AKU1159" s="117"/>
      <c r="AKV1159" s="117"/>
      <c r="AKW1159" s="117"/>
      <c r="AKX1159" s="117"/>
      <c r="AKY1159" s="117"/>
      <c r="AKZ1159" s="117"/>
      <c r="ALA1159" s="117"/>
      <c r="ALB1159" s="117"/>
      <c r="ALC1159" s="117"/>
      <c r="ALD1159" s="117"/>
      <c r="ALE1159" s="117"/>
      <c r="ALF1159" s="117"/>
      <c r="ALG1159" s="117"/>
      <c r="ALH1159" s="117"/>
      <c r="ALI1159" s="117"/>
      <c r="ALJ1159" s="117"/>
      <c r="ALK1159" s="117"/>
      <c r="ALL1159" s="117"/>
      <c r="ALM1159" s="117"/>
      <c r="ALN1159" s="117"/>
    </row>
    <row r="1160" spans="1:1002" s="120" customFormat="1" ht="38.25" x14ac:dyDescent="0.2">
      <c r="A1160" s="169"/>
      <c r="B1160" s="386" t="s">
        <v>2658</v>
      </c>
      <c r="C1160" s="205">
        <v>29907</v>
      </c>
      <c r="D1160" s="46" t="s">
        <v>2659</v>
      </c>
      <c r="E1160" s="355">
        <v>9</v>
      </c>
      <c r="F1160" s="205" t="s">
        <v>2660</v>
      </c>
      <c r="G1160" s="46" t="s">
        <v>2661</v>
      </c>
      <c r="H1160" s="46">
        <v>20</v>
      </c>
      <c r="I1160" s="117"/>
      <c r="J1160" s="117"/>
      <c r="K1160" s="117"/>
      <c r="L1160" s="117"/>
      <c r="M1160" s="117"/>
      <c r="N1160" s="117"/>
      <c r="O1160" s="117"/>
      <c r="P1160" s="117"/>
      <c r="Q1160" s="117"/>
      <c r="R1160" s="117"/>
      <c r="S1160" s="117"/>
      <c r="T1160" s="117"/>
      <c r="U1160" s="117"/>
      <c r="V1160" s="117"/>
      <c r="W1160" s="117"/>
      <c r="X1160" s="117"/>
      <c r="Y1160" s="117"/>
      <c r="Z1160" s="117"/>
      <c r="AA1160" s="117"/>
      <c r="AB1160" s="117"/>
      <c r="AC1160" s="117"/>
      <c r="AD1160" s="117"/>
      <c r="AE1160" s="117"/>
      <c r="AF1160" s="117"/>
      <c r="AG1160" s="117"/>
      <c r="AH1160" s="117"/>
      <c r="AI1160" s="117"/>
      <c r="AJ1160" s="117"/>
      <c r="AK1160" s="117"/>
      <c r="AL1160" s="117"/>
      <c r="AM1160" s="117"/>
      <c r="AN1160" s="117"/>
      <c r="AO1160" s="117"/>
      <c r="AP1160" s="117"/>
      <c r="AQ1160" s="117"/>
      <c r="AR1160" s="117"/>
      <c r="AS1160" s="117"/>
      <c r="AT1160" s="117"/>
      <c r="AU1160" s="117"/>
      <c r="AV1160" s="117"/>
      <c r="AW1160" s="117"/>
      <c r="AX1160" s="117"/>
      <c r="AY1160" s="117"/>
      <c r="AZ1160" s="117"/>
      <c r="BA1160" s="117"/>
      <c r="BB1160" s="117"/>
      <c r="BC1160" s="117"/>
      <c r="BD1160" s="117"/>
      <c r="BE1160" s="117"/>
      <c r="BF1160" s="117"/>
      <c r="BG1160" s="117"/>
      <c r="BH1160" s="117"/>
      <c r="BI1160" s="117"/>
      <c r="BJ1160" s="117"/>
      <c r="BK1160" s="117"/>
      <c r="BL1160" s="117"/>
      <c r="BM1160" s="117"/>
      <c r="BN1160" s="117"/>
      <c r="BO1160" s="117"/>
      <c r="BP1160" s="117"/>
      <c r="BQ1160" s="117"/>
      <c r="BR1160" s="117"/>
      <c r="BS1160" s="117"/>
      <c r="BT1160" s="117"/>
      <c r="BU1160" s="117"/>
      <c r="BV1160" s="117"/>
      <c r="BW1160" s="117"/>
      <c r="BX1160" s="117"/>
      <c r="BY1160" s="117"/>
      <c r="BZ1160" s="117"/>
      <c r="CA1160" s="117"/>
      <c r="CB1160" s="117"/>
      <c r="CC1160" s="117"/>
      <c r="CD1160" s="117"/>
      <c r="CE1160" s="117"/>
      <c r="CF1160" s="117"/>
      <c r="CG1160" s="117"/>
      <c r="CH1160" s="117"/>
      <c r="CI1160" s="117"/>
      <c r="CJ1160" s="117"/>
      <c r="CK1160" s="117"/>
      <c r="CL1160" s="117"/>
      <c r="CM1160" s="117"/>
      <c r="CN1160" s="117"/>
      <c r="CO1160" s="117"/>
      <c r="CP1160" s="117"/>
      <c r="CQ1160" s="117"/>
      <c r="CR1160" s="117"/>
      <c r="CS1160" s="117"/>
      <c r="CT1160" s="117"/>
      <c r="CU1160" s="117"/>
      <c r="CV1160" s="117"/>
      <c r="CW1160" s="117"/>
      <c r="CX1160" s="117"/>
      <c r="CY1160" s="117"/>
      <c r="CZ1160" s="117"/>
      <c r="DA1160" s="117"/>
      <c r="DB1160" s="117"/>
      <c r="DC1160" s="117"/>
      <c r="DD1160" s="117"/>
      <c r="DE1160" s="117"/>
      <c r="DF1160" s="117"/>
      <c r="DG1160" s="117"/>
      <c r="DH1160" s="117"/>
      <c r="DI1160" s="117"/>
      <c r="DJ1160" s="117"/>
      <c r="DK1160" s="117"/>
      <c r="DL1160" s="117"/>
      <c r="DM1160" s="117"/>
      <c r="DN1160" s="117"/>
      <c r="DO1160" s="117"/>
      <c r="DP1160" s="117"/>
      <c r="DQ1160" s="117"/>
      <c r="DR1160" s="117"/>
      <c r="DS1160" s="117"/>
      <c r="DT1160" s="117"/>
      <c r="DU1160" s="117"/>
      <c r="DV1160" s="117"/>
      <c r="DW1160" s="117"/>
      <c r="DX1160" s="117"/>
      <c r="DY1160" s="117"/>
      <c r="DZ1160" s="117"/>
      <c r="EA1160" s="117"/>
      <c r="EB1160" s="117"/>
      <c r="EC1160" s="117"/>
      <c r="ED1160" s="117"/>
      <c r="EE1160" s="117"/>
      <c r="EF1160" s="117"/>
      <c r="EG1160" s="117"/>
      <c r="EH1160" s="117"/>
      <c r="EI1160" s="117"/>
      <c r="EJ1160" s="117"/>
      <c r="EK1160" s="117"/>
      <c r="EL1160" s="117"/>
      <c r="EM1160" s="117"/>
      <c r="EN1160" s="117"/>
      <c r="EO1160" s="117"/>
      <c r="EP1160" s="117"/>
      <c r="EQ1160" s="117"/>
      <c r="ER1160" s="117"/>
      <c r="ES1160" s="117"/>
      <c r="ET1160" s="117"/>
      <c r="EU1160" s="117"/>
      <c r="EV1160" s="117"/>
      <c r="EW1160" s="117"/>
      <c r="EX1160" s="117"/>
      <c r="EY1160" s="117"/>
      <c r="EZ1160" s="117"/>
      <c r="FA1160" s="117"/>
      <c r="FB1160" s="117"/>
      <c r="FC1160" s="117"/>
      <c r="FD1160" s="117"/>
      <c r="FE1160" s="117"/>
      <c r="FF1160" s="117"/>
      <c r="FG1160" s="117"/>
      <c r="FH1160" s="117"/>
      <c r="FI1160" s="117"/>
      <c r="FJ1160" s="117"/>
      <c r="FK1160" s="117"/>
      <c r="FL1160" s="117"/>
      <c r="FM1160" s="117"/>
      <c r="FN1160" s="117"/>
      <c r="FO1160" s="117"/>
      <c r="FP1160" s="117"/>
      <c r="FQ1160" s="117"/>
      <c r="FR1160" s="117"/>
      <c r="FS1160" s="117"/>
      <c r="FT1160" s="117"/>
      <c r="FU1160" s="117"/>
      <c r="FV1160" s="117"/>
      <c r="FW1160" s="117"/>
      <c r="FX1160" s="117"/>
      <c r="FY1160" s="117"/>
      <c r="FZ1160" s="117"/>
      <c r="GA1160" s="117"/>
      <c r="GB1160" s="117"/>
      <c r="GC1160" s="117"/>
      <c r="GD1160" s="117"/>
      <c r="GE1160" s="117"/>
      <c r="GF1160" s="117"/>
      <c r="GG1160" s="117"/>
      <c r="GH1160" s="117"/>
      <c r="GI1160" s="117"/>
      <c r="GJ1160" s="117"/>
      <c r="GK1160" s="117"/>
      <c r="GL1160" s="117"/>
      <c r="GM1160" s="117"/>
      <c r="GN1160" s="117"/>
      <c r="GO1160" s="117"/>
      <c r="GP1160" s="117"/>
      <c r="GQ1160" s="117"/>
      <c r="GR1160" s="117"/>
      <c r="GS1160" s="117"/>
      <c r="GT1160" s="117"/>
      <c r="GU1160" s="117"/>
      <c r="GV1160" s="117"/>
      <c r="GW1160" s="117"/>
      <c r="GX1160" s="117"/>
      <c r="GY1160" s="117"/>
      <c r="GZ1160" s="117"/>
      <c r="HA1160" s="117"/>
      <c r="HB1160" s="117"/>
      <c r="HC1160" s="117"/>
      <c r="HD1160" s="117"/>
      <c r="HE1160" s="117"/>
      <c r="HF1160" s="117"/>
      <c r="HG1160" s="117"/>
      <c r="HH1160" s="117"/>
      <c r="HI1160" s="117"/>
      <c r="HJ1160" s="117"/>
      <c r="HK1160" s="117"/>
      <c r="HL1160" s="117"/>
      <c r="HM1160" s="117"/>
      <c r="HN1160" s="117"/>
      <c r="HO1160" s="117"/>
      <c r="HP1160" s="117"/>
      <c r="HQ1160" s="117"/>
      <c r="HR1160" s="117"/>
      <c r="HS1160" s="117"/>
      <c r="HT1160" s="117"/>
      <c r="HU1160" s="117"/>
      <c r="HV1160" s="117"/>
      <c r="HW1160" s="117"/>
      <c r="HX1160" s="117"/>
      <c r="HY1160" s="117"/>
      <c r="HZ1160" s="117"/>
      <c r="IA1160" s="117"/>
      <c r="IB1160" s="117"/>
      <c r="IC1160" s="117"/>
      <c r="ID1160" s="117"/>
      <c r="IE1160" s="117"/>
      <c r="IF1160" s="117"/>
      <c r="IG1160" s="117"/>
      <c r="IH1160" s="117"/>
      <c r="II1160" s="117"/>
      <c r="IJ1160" s="117"/>
      <c r="IK1160" s="117"/>
      <c r="IL1160" s="117"/>
      <c r="IM1160" s="117"/>
      <c r="IN1160" s="117"/>
      <c r="IO1160" s="117"/>
      <c r="IP1160" s="117"/>
      <c r="IQ1160" s="117"/>
      <c r="IR1160" s="117"/>
      <c r="IS1160" s="117"/>
      <c r="IT1160" s="117"/>
      <c r="IU1160" s="117"/>
      <c r="IV1160" s="117"/>
      <c r="IW1160" s="117"/>
      <c r="IX1160" s="117"/>
      <c r="IY1160" s="117"/>
      <c r="IZ1160" s="117"/>
      <c r="JA1160" s="117"/>
      <c r="JB1160" s="117"/>
      <c r="JC1160" s="117"/>
      <c r="JD1160" s="117"/>
      <c r="JE1160" s="117"/>
      <c r="JF1160" s="117"/>
      <c r="JG1160" s="117"/>
      <c r="JH1160" s="117"/>
      <c r="JI1160" s="117"/>
      <c r="JJ1160" s="117"/>
      <c r="JK1160" s="117"/>
      <c r="JL1160" s="117"/>
      <c r="JM1160" s="117"/>
      <c r="JN1160" s="117"/>
      <c r="JO1160" s="117"/>
      <c r="JP1160" s="117"/>
      <c r="JQ1160" s="117"/>
      <c r="JR1160" s="117"/>
      <c r="JS1160" s="117"/>
      <c r="JT1160" s="117"/>
      <c r="JU1160" s="117"/>
      <c r="JV1160" s="117"/>
      <c r="JW1160" s="117"/>
      <c r="JX1160" s="117"/>
      <c r="JY1160" s="117"/>
      <c r="JZ1160" s="117"/>
      <c r="KA1160" s="117"/>
      <c r="KB1160" s="117"/>
      <c r="KC1160" s="117"/>
      <c r="KD1160" s="117"/>
      <c r="KE1160" s="117"/>
      <c r="KF1160" s="117"/>
      <c r="KG1160" s="117"/>
      <c r="KH1160" s="117"/>
      <c r="KI1160" s="117"/>
      <c r="KJ1160" s="117"/>
      <c r="KK1160" s="117"/>
      <c r="KL1160" s="117"/>
      <c r="KM1160" s="117"/>
      <c r="KN1160" s="117"/>
      <c r="KO1160" s="117"/>
      <c r="KP1160" s="117"/>
      <c r="KQ1160" s="117"/>
      <c r="KR1160" s="117"/>
      <c r="KS1160" s="117"/>
      <c r="KT1160" s="117"/>
      <c r="KU1160" s="117"/>
      <c r="KV1160" s="117"/>
      <c r="KW1160" s="117"/>
      <c r="KX1160" s="117"/>
      <c r="KY1160" s="117"/>
      <c r="KZ1160" s="117"/>
      <c r="LA1160" s="117"/>
      <c r="LB1160" s="117"/>
      <c r="LC1160" s="117"/>
      <c r="LD1160" s="117"/>
      <c r="LE1160" s="117"/>
      <c r="LF1160" s="117"/>
      <c r="LG1160" s="117"/>
      <c r="LH1160" s="117"/>
      <c r="LI1160" s="117"/>
      <c r="LJ1160" s="117"/>
      <c r="LK1160" s="117"/>
      <c r="LL1160" s="117"/>
      <c r="LM1160" s="117"/>
      <c r="LN1160" s="117"/>
      <c r="LO1160" s="117"/>
      <c r="LP1160" s="117"/>
      <c r="LQ1160" s="117"/>
      <c r="LR1160" s="117"/>
      <c r="LS1160" s="117"/>
      <c r="LT1160" s="117"/>
      <c r="LU1160" s="117"/>
      <c r="LV1160" s="117"/>
      <c r="LW1160" s="117"/>
      <c r="LX1160" s="117"/>
      <c r="LY1160" s="117"/>
      <c r="LZ1160" s="117"/>
      <c r="MA1160" s="117"/>
      <c r="MB1160" s="117"/>
      <c r="MC1160" s="117"/>
      <c r="MD1160" s="117"/>
      <c r="ME1160" s="117"/>
      <c r="MF1160" s="117"/>
      <c r="MG1160" s="117"/>
      <c r="MH1160" s="117"/>
      <c r="MI1160" s="117"/>
      <c r="MJ1160" s="117"/>
      <c r="MK1160" s="117"/>
      <c r="ML1160" s="117"/>
      <c r="MM1160" s="117"/>
      <c r="MN1160" s="117"/>
      <c r="MO1160" s="117"/>
      <c r="MP1160" s="117"/>
      <c r="MQ1160" s="117"/>
      <c r="MR1160" s="117"/>
      <c r="MS1160" s="117"/>
      <c r="MT1160" s="117"/>
      <c r="MU1160" s="117"/>
      <c r="MV1160" s="117"/>
      <c r="MW1160" s="117"/>
      <c r="MX1160" s="117"/>
      <c r="MY1160" s="117"/>
      <c r="MZ1160" s="117"/>
      <c r="NA1160" s="117"/>
      <c r="NB1160" s="117"/>
      <c r="NC1160" s="117"/>
      <c r="ND1160" s="117"/>
      <c r="NE1160" s="117"/>
      <c r="NF1160" s="117"/>
      <c r="NG1160" s="117"/>
      <c r="NH1160" s="117"/>
      <c r="NI1160" s="117"/>
      <c r="NJ1160" s="117"/>
      <c r="NK1160" s="117"/>
      <c r="NL1160" s="117"/>
      <c r="NM1160" s="117"/>
      <c r="NN1160" s="117"/>
      <c r="NO1160" s="117"/>
      <c r="NP1160" s="117"/>
      <c r="NQ1160" s="117"/>
      <c r="NR1160" s="117"/>
      <c r="NS1160" s="117"/>
      <c r="NT1160" s="117"/>
      <c r="NU1160" s="117"/>
      <c r="NV1160" s="117"/>
      <c r="NW1160" s="117"/>
      <c r="NX1160" s="117"/>
      <c r="NY1160" s="117"/>
      <c r="NZ1160" s="117"/>
      <c r="OA1160" s="117"/>
      <c r="OB1160" s="117"/>
      <c r="OC1160" s="117"/>
      <c r="OD1160" s="117"/>
      <c r="OE1160" s="117"/>
      <c r="OF1160" s="117"/>
      <c r="OG1160" s="117"/>
      <c r="OH1160" s="117"/>
      <c r="OI1160" s="117"/>
      <c r="OJ1160" s="117"/>
      <c r="OK1160" s="117"/>
      <c r="OL1160" s="117"/>
      <c r="OM1160" s="117"/>
      <c r="ON1160" s="117"/>
      <c r="OO1160" s="117"/>
      <c r="OP1160" s="117"/>
      <c r="OQ1160" s="117"/>
      <c r="OR1160" s="117"/>
      <c r="OS1160" s="117"/>
      <c r="OT1160" s="117"/>
      <c r="OU1160" s="117"/>
      <c r="OV1160" s="117"/>
      <c r="OW1160" s="117"/>
      <c r="OX1160" s="117"/>
      <c r="OY1160" s="117"/>
      <c r="OZ1160" s="117"/>
      <c r="PA1160" s="117"/>
      <c r="PB1160" s="117"/>
      <c r="PC1160" s="117"/>
      <c r="PD1160" s="117"/>
      <c r="PE1160" s="117"/>
      <c r="PF1160" s="117"/>
      <c r="PG1160" s="117"/>
      <c r="PH1160" s="117"/>
      <c r="PI1160" s="117"/>
      <c r="PJ1160" s="117"/>
      <c r="PK1160" s="117"/>
      <c r="PL1160" s="117"/>
      <c r="PM1160" s="117"/>
      <c r="PN1160" s="117"/>
      <c r="PO1160" s="117"/>
      <c r="PP1160" s="117"/>
      <c r="PQ1160" s="117"/>
      <c r="PR1160" s="117"/>
      <c r="PS1160" s="117"/>
      <c r="PT1160" s="117"/>
      <c r="PU1160" s="117"/>
      <c r="PV1160" s="117"/>
      <c r="PW1160" s="117"/>
      <c r="PX1160" s="117"/>
      <c r="PY1160" s="117"/>
      <c r="PZ1160" s="117"/>
      <c r="QA1160" s="117"/>
      <c r="QB1160" s="117"/>
      <c r="QC1160" s="117"/>
      <c r="QD1160" s="117"/>
      <c r="QE1160" s="117"/>
      <c r="QF1160" s="117"/>
      <c r="QG1160" s="117"/>
      <c r="QH1160" s="117"/>
      <c r="QI1160" s="117"/>
      <c r="QJ1160" s="117"/>
      <c r="QK1160" s="117"/>
      <c r="QL1160" s="117"/>
      <c r="QM1160" s="117"/>
      <c r="QN1160" s="117"/>
      <c r="QO1160" s="117"/>
      <c r="QP1160" s="117"/>
      <c r="QQ1160" s="117"/>
      <c r="QR1160" s="117"/>
      <c r="QS1160" s="117"/>
      <c r="QT1160" s="117"/>
      <c r="QU1160" s="117"/>
      <c r="QV1160" s="117"/>
      <c r="QW1160" s="117"/>
      <c r="QX1160" s="117"/>
      <c r="QY1160" s="117"/>
      <c r="QZ1160" s="117"/>
      <c r="RA1160" s="117"/>
      <c r="RB1160" s="117"/>
      <c r="RC1160" s="117"/>
      <c r="RD1160" s="117"/>
      <c r="RE1160" s="117"/>
      <c r="RF1160" s="117"/>
      <c r="RG1160" s="117"/>
      <c r="RH1160" s="117"/>
      <c r="RI1160" s="117"/>
      <c r="RJ1160" s="117"/>
      <c r="RK1160" s="117"/>
      <c r="RL1160" s="117"/>
      <c r="RM1160" s="117"/>
      <c r="RN1160" s="117"/>
      <c r="RO1160" s="117"/>
      <c r="RP1160" s="117"/>
      <c r="RQ1160" s="117"/>
      <c r="RR1160" s="117"/>
      <c r="RS1160" s="117"/>
      <c r="RT1160" s="117"/>
      <c r="RU1160" s="117"/>
      <c r="RV1160" s="117"/>
      <c r="RW1160" s="117"/>
      <c r="RX1160" s="117"/>
      <c r="RY1160" s="117"/>
      <c r="RZ1160" s="117"/>
      <c r="SA1160" s="117"/>
      <c r="SB1160" s="117"/>
      <c r="SC1160" s="117"/>
      <c r="SD1160" s="117"/>
      <c r="SE1160" s="117"/>
      <c r="SF1160" s="117"/>
      <c r="SG1160" s="117"/>
      <c r="SH1160" s="117"/>
      <c r="SI1160" s="117"/>
      <c r="SJ1160" s="117"/>
      <c r="SK1160" s="117"/>
      <c r="SL1160" s="117"/>
      <c r="SM1160" s="117"/>
      <c r="SN1160" s="117"/>
      <c r="SO1160" s="117"/>
      <c r="SP1160" s="117"/>
      <c r="SQ1160" s="117"/>
      <c r="SR1160" s="117"/>
      <c r="SS1160" s="117"/>
      <c r="ST1160" s="117"/>
      <c r="SU1160" s="117"/>
      <c r="SV1160" s="117"/>
      <c r="SW1160" s="117"/>
      <c r="SX1160" s="117"/>
      <c r="SY1160" s="117"/>
      <c r="SZ1160" s="117"/>
      <c r="TA1160" s="117"/>
      <c r="TB1160" s="117"/>
      <c r="TC1160" s="117"/>
      <c r="TD1160" s="117"/>
      <c r="TE1160" s="117"/>
      <c r="TF1160" s="117"/>
      <c r="TG1160" s="117"/>
      <c r="TH1160" s="117"/>
      <c r="TI1160" s="117"/>
      <c r="TJ1160" s="117"/>
      <c r="TK1160" s="117"/>
      <c r="TL1160" s="117"/>
      <c r="TM1160" s="117"/>
      <c r="TN1160" s="117"/>
      <c r="TO1160" s="117"/>
      <c r="TP1160" s="117"/>
      <c r="TQ1160" s="117"/>
      <c r="TR1160" s="117"/>
      <c r="TS1160" s="117"/>
      <c r="TT1160" s="117"/>
      <c r="TU1160" s="117"/>
      <c r="TV1160" s="117"/>
      <c r="TW1160" s="117"/>
      <c r="TX1160" s="117"/>
      <c r="TY1160" s="117"/>
      <c r="TZ1160" s="117"/>
      <c r="UA1160" s="117"/>
      <c r="UB1160" s="117"/>
      <c r="UC1160" s="117"/>
      <c r="UD1160" s="117"/>
      <c r="UE1160" s="117"/>
      <c r="UF1160" s="117"/>
      <c r="UG1160" s="117"/>
      <c r="UH1160" s="117"/>
      <c r="UI1160" s="117"/>
      <c r="UJ1160" s="117"/>
      <c r="UK1160" s="117"/>
      <c r="UL1160" s="117"/>
      <c r="UM1160" s="117"/>
      <c r="UN1160" s="117"/>
      <c r="UO1160" s="117"/>
      <c r="UP1160" s="117"/>
      <c r="UQ1160" s="117"/>
      <c r="UR1160" s="117"/>
      <c r="US1160" s="117"/>
      <c r="UT1160" s="117"/>
      <c r="UU1160" s="117"/>
      <c r="UV1160" s="117"/>
      <c r="UW1160" s="117"/>
      <c r="UX1160" s="117"/>
      <c r="UY1160" s="117"/>
      <c r="UZ1160" s="117"/>
      <c r="VA1160" s="117"/>
      <c r="VB1160" s="117"/>
      <c r="VC1160" s="117"/>
      <c r="VD1160" s="117"/>
      <c r="VE1160" s="117"/>
      <c r="VF1160" s="117"/>
      <c r="VG1160" s="117"/>
      <c r="VH1160" s="117"/>
      <c r="VI1160" s="117"/>
      <c r="VJ1160" s="117"/>
      <c r="VK1160" s="117"/>
      <c r="VL1160" s="117"/>
      <c r="VM1160" s="117"/>
      <c r="VN1160" s="117"/>
      <c r="VO1160" s="117"/>
      <c r="VP1160" s="117"/>
      <c r="VQ1160" s="117"/>
      <c r="VR1160" s="117"/>
      <c r="VS1160" s="117"/>
      <c r="VT1160" s="117"/>
      <c r="VU1160" s="117"/>
      <c r="VV1160" s="117"/>
      <c r="VW1160" s="117"/>
      <c r="VX1160" s="117"/>
      <c r="VY1160" s="117"/>
      <c r="VZ1160" s="117"/>
      <c r="WA1160" s="117"/>
      <c r="WB1160" s="117"/>
      <c r="WC1160" s="117"/>
      <c r="WD1160" s="117"/>
      <c r="WE1160" s="117"/>
      <c r="WF1160" s="117"/>
      <c r="WG1160" s="117"/>
      <c r="WH1160" s="117"/>
      <c r="WI1160" s="117"/>
      <c r="WJ1160" s="117"/>
      <c r="WK1160" s="117"/>
      <c r="WL1160" s="117"/>
      <c r="WM1160" s="117"/>
      <c r="WN1160" s="117"/>
      <c r="WO1160" s="117"/>
      <c r="WP1160" s="117"/>
      <c r="WQ1160" s="117"/>
      <c r="WR1160" s="117"/>
      <c r="WS1160" s="117"/>
      <c r="WT1160" s="117"/>
      <c r="WU1160" s="117"/>
      <c r="WV1160" s="117"/>
      <c r="WW1160" s="117"/>
      <c r="WX1160" s="117"/>
      <c r="WY1160" s="117"/>
      <c r="WZ1160" s="117"/>
      <c r="XA1160" s="117"/>
      <c r="XB1160" s="117"/>
      <c r="XC1160" s="117"/>
      <c r="XD1160" s="117"/>
      <c r="XE1160" s="117"/>
      <c r="XF1160" s="117"/>
      <c r="XG1160" s="117"/>
      <c r="XH1160" s="117"/>
      <c r="XI1160" s="117"/>
      <c r="XJ1160" s="117"/>
      <c r="XK1160" s="117"/>
      <c r="XL1160" s="117"/>
      <c r="XM1160" s="117"/>
      <c r="XN1160" s="117"/>
      <c r="XO1160" s="117"/>
      <c r="XP1160" s="117"/>
      <c r="XQ1160" s="117"/>
      <c r="XR1160" s="117"/>
      <c r="XS1160" s="117"/>
      <c r="XT1160" s="117"/>
      <c r="XU1160" s="117"/>
      <c r="XV1160" s="117"/>
      <c r="XW1160" s="117"/>
      <c r="XX1160" s="117"/>
      <c r="XY1160" s="117"/>
      <c r="XZ1160" s="117"/>
      <c r="YA1160" s="117"/>
      <c r="YB1160" s="117"/>
      <c r="YC1160" s="117"/>
      <c r="YD1160" s="117"/>
      <c r="YE1160" s="117"/>
      <c r="YF1160" s="117"/>
      <c r="YG1160" s="117"/>
      <c r="YH1160" s="117"/>
      <c r="YI1160" s="117"/>
      <c r="YJ1160" s="117"/>
      <c r="YK1160" s="117"/>
      <c r="YL1160" s="117"/>
      <c r="YM1160" s="117"/>
      <c r="YN1160" s="117"/>
      <c r="YO1160" s="117"/>
      <c r="YP1160" s="117"/>
      <c r="YQ1160" s="117"/>
      <c r="YR1160" s="117"/>
      <c r="YS1160" s="117"/>
      <c r="YT1160" s="117"/>
      <c r="YU1160" s="117"/>
      <c r="YV1160" s="117"/>
      <c r="YW1160" s="117"/>
      <c r="YX1160" s="117"/>
      <c r="YY1160" s="117"/>
      <c r="YZ1160" s="117"/>
      <c r="ZA1160" s="117"/>
      <c r="ZB1160" s="117"/>
      <c r="ZC1160" s="117"/>
      <c r="ZD1160" s="117"/>
      <c r="ZE1160" s="117"/>
      <c r="ZF1160" s="117"/>
      <c r="ZG1160" s="117"/>
      <c r="ZH1160" s="117"/>
      <c r="ZI1160" s="117"/>
      <c r="ZJ1160" s="117"/>
      <c r="ZK1160" s="117"/>
      <c r="ZL1160" s="117"/>
      <c r="ZM1160" s="117"/>
      <c r="ZN1160" s="117"/>
      <c r="ZO1160" s="117"/>
      <c r="ZP1160" s="117"/>
      <c r="ZQ1160" s="117"/>
      <c r="ZR1160" s="117"/>
      <c r="ZS1160" s="117"/>
      <c r="ZT1160" s="117"/>
      <c r="ZU1160" s="117"/>
      <c r="ZV1160" s="117"/>
      <c r="ZW1160" s="117"/>
      <c r="ZX1160" s="117"/>
      <c r="ZY1160" s="117"/>
      <c r="ZZ1160" s="117"/>
      <c r="AAA1160" s="117"/>
      <c r="AAB1160" s="117"/>
      <c r="AAC1160" s="117"/>
      <c r="AAD1160" s="117"/>
      <c r="AAE1160" s="117"/>
      <c r="AAF1160" s="117"/>
      <c r="AAG1160" s="117"/>
      <c r="AAH1160" s="117"/>
      <c r="AAI1160" s="117"/>
      <c r="AAJ1160" s="117"/>
      <c r="AAK1160" s="117"/>
      <c r="AAL1160" s="117"/>
      <c r="AAM1160" s="117"/>
      <c r="AAN1160" s="117"/>
      <c r="AAO1160" s="117"/>
      <c r="AAP1160" s="117"/>
      <c r="AAQ1160" s="117"/>
      <c r="AAR1160" s="117"/>
      <c r="AAS1160" s="117"/>
      <c r="AAT1160" s="117"/>
      <c r="AAU1160" s="117"/>
      <c r="AAV1160" s="117"/>
      <c r="AAW1160" s="117"/>
      <c r="AAX1160" s="117"/>
      <c r="AAY1160" s="117"/>
      <c r="AAZ1160" s="117"/>
      <c r="ABA1160" s="117"/>
      <c r="ABB1160" s="117"/>
      <c r="ABC1160" s="117"/>
      <c r="ABD1160" s="117"/>
      <c r="ABE1160" s="117"/>
      <c r="ABF1160" s="117"/>
      <c r="ABG1160" s="117"/>
      <c r="ABH1160" s="117"/>
      <c r="ABI1160" s="117"/>
      <c r="ABJ1160" s="117"/>
      <c r="ABK1160" s="117"/>
      <c r="ABL1160" s="117"/>
      <c r="ABM1160" s="117"/>
      <c r="ABN1160" s="117"/>
      <c r="ABO1160" s="117"/>
      <c r="ABP1160" s="117"/>
      <c r="ABQ1160" s="117"/>
      <c r="ABR1160" s="117"/>
      <c r="ABS1160" s="117"/>
      <c r="ABT1160" s="117"/>
      <c r="ABU1160" s="117"/>
      <c r="ABV1160" s="117"/>
      <c r="ABW1160" s="117"/>
      <c r="ABX1160" s="117"/>
      <c r="ABY1160" s="117"/>
      <c r="ABZ1160" s="117"/>
      <c r="ACA1160" s="117"/>
      <c r="ACB1160" s="117"/>
      <c r="ACC1160" s="117"/>
      <c r="ACD1160" s="117"/>
      <c r="ACE1160" s="117"/>
      <c r="ACF1160" s="117"/>
      <c r="ACG1160" s="117"/>
      <c r="ACH1160" s="117"/>
      <c r="ACI1160" s="117"/>
      <c r="ACJ1160" s="117"/>
      <c r="ACK1160" s="117"/>
      <c r="ACL1160" s="117"/>
      <c r="ACM1160" s="117"/>
      <c r="ACN1160" s="117"/>
      <c r="ACO1160" s="117"/>
      <c r="ACP1160" s="117"/>
      <c r="ACQ1160" s="117"/>
      <c r="ACR1160" s="117"/>
      <c r="ACS1160" s="117"/>
      <c r="ACT1160" s="117"/>
      <c r="ACU1160" s="117"/>
      <c r="ACV1160" s="117"/>
      <c r="ACW1160" s="117"/>
      <c r="ACX1160" s="117"/>
      <c r="ACY1160" s="117"/>
      <c r="ACZ1160" s="117"/>
      <c r="ADA1160" s="117"/>
      <c r="ADB1160" s="117"/>
      <c r="ADC1160" s="117"/>
      <c r="ADD1160" s="117"/>
      <c r="ADE1160" s="117"/>
      <c r="ADF1160" s="117"/>
      <c r="ADG1160" s="117"/>
      <c r="ADH1160" s="117"/>
      <c r="ADI1160" s="117"/>
      <c r="ADJ1160" s="117"/>
      <c r="ADK1160" s="117"/>
      <c r="ADL1160" s="117"/>
      <c r="ADM1160" s="117"/>
      <c r="ADN1160" s="117"/>
      <c r="ADO1160" s="117"/>
      <c r="ADP1160" s="117"/>
      <c r="ADQ1160" s="117"/>
      <c r="ADR1160" s="117"/>
      <c r="ADS1160" s="117"/>
      <c r="ADT1160" s="117"/>
      <c r="ADU1160" s="117"/>
      <c r="ADV1160" s="117"/>
      <c r="ADW1160" s="117"/>
      <c r="ADX1160" s="117"/>
      <c r="ADY1160" s="117"/>
      <c r="ADZ1160" s="117"/>
      <c r="AEA1160" s="117"/>
      <c r="AEB1160" s="117"/>
      <c r="AEC1160" s="117"/>
      <c r="AED1160" s="117"/>
      <c r="AEE1160" s="117"/>
      <c r="AEF1160" s="117"/>
      <c r="AEG1160" s="117"/>
      <c r="AEH1160" s="117"/>
      <c r="AEI1160" s="117"/>
      <c r="AEJ1160" s="117"/>
      <c r="AEK1160" s="117"/>
      <c r="AEL1160" s="117"/>
      <c r="AEM1160" s="117"/>
      <c r="AEN1160" s="117"/>
      <c r="AEO1160" s="117"/>
      <c r="AEP1160" s="117"/>
      <c r="AEQ1160" s="117"/>
      <c r="AER1160" s="117"/>
      <c r="AES1160" s="117"/>
      <c r="AET1160" s="117"/>
      <c r="AEU1160" s="117"/>
      <c r="AEV1160" s="117"/>
      <c r="AEW1160" s="117"/>
      <c r="AEX1160" s="117"/>
      <c r="AEY1160" s="117"/>
      <c r="AEZ1160" s="117"/>
      <c r="AFA1160" s="117"/>
      <c r="AFB1160" s="117"/>
      <c r="AFC1160" s="117"/>
      <c r="AFD1160" s="117"/>
      <c r="AFE1160" s="117"/>
      <c r="AFF1160" s="117"/>
      <c r="AFG1160" s="117"/>
      <c r="AFH1160" s="117"/>
      <c r="AFI1160" s="117"/>
      <c r="AFJ1160" s="117"/>
      <c r="AFK1160" s="117"/>
      <c r="AFL1160" s="117"/>
      <c r="AFM1160" s="117"/>
      <c r="AFN1160" s="117"/>
      <c r="AFO1160" s="117"/>
      <c r="AFP1160" s="117"/>
      <c r="AFQ1160" s="117"/>
      <c r="AFR1160" s="117"/>
      <c r="AFS1160" s="117"/>
      <c r="AFT1160" s="117"/>
      <c r="AFU1160" s="117"/>
      <c r="AFV1160" s="117"/>
      <c r="AFW1160" s="117"/>
      <c r="AFX1160" s="117"/>
      <c r="AFY1160" s="117"/>
      <c r="AFZ1160" s="117"/>
      <c r="AGA1160" s="117"/>
      <c r="AGB1160" s="117"/>
      <c r="AGC1160" s="117"/>
      <c r="AGD1160" s="117"/>
      <c r="AGE1160" s="117"/>
      <c r="AGF1160" s="117"/>
      <c r="AGG1160" s="117"/>
      <c r="AGH1160" s="117"/>
      <c r="AGI1160" s="117"/>
      <c r="AGJ1160" s="117"/>
      <c r="AGK1160" s="117"/>
      <c r="AGL1160" s="117"/>
      <c r="AGM1160" s="117"/>
      <c r="AGN1160" s="117"/>
      <c r="AGO1160" s="117"/>
      <c r="AGP1160" s="117"/>
      <c r="AGQ1160" s="117"/>
      <c r="AGR1160" s="117"/>
      <c r="AGS1160" s="117"/>
      <c r="AGT1160" s="117"/>
      <c r="AGU1160" s="117"/>
      <c r="AGV1160" s="117"/>
      <c r="AGW1160" s="117"/>
      <c r="AGX1160" s="117"/>
      <c r="AGY1160" s="117"/>
      <c r="AGZ1160" s="117"/>
      <c r="AHA1160" s="117"/>
      <c r="AHB1160" s="117"/>
      <c r="AHC1160" s="117"/>
      <c r="AHD1160" s="117"/>
      <c r="AHE1160" s="117"/>
      <c r="AHF1160" s="117"/>
      <c r="AHG1160" s="117"/>
      <c r="AHH1160" s="117"/>
      <c r="AHI1160" s="117"/>
      <c r="AHJ1160" s="117"/>
      <c r="AHK1160" s="117"/>
      <c r="AHL1160" s="117"/>
      <c r="AHM1160" s="117"/>
      <c r="AHN1160" s="117"/>
      <c r="AHO1160" s="117"/>
      <c r="AHP1160" s="117"/>
      <c r="AHQ1160" s="117"/>
      <c r="AHR1160" s="117"/>
      <c r="AHS1160" s="117"/>
      <c r="AHT1160" s="117"/>
      <c r="AHU1160" s="117"/>
      <c r="AHV1160" s="117"/>
      <c r="AHW1160" s="117"/>
      <c r="AHX1160" s="117"/>
      <c r="AHY1160" s="117"/>
      <c r="AHZ1160" s="117"/>
      <c r="AIA1160" s="117"/>
      <c r="AIB1160" s="117"/>
      <c r="AIC1160" s="117"/>
      <c r="AID1160" s="117"/>
      <c r="AIE1160" s="117"/>
      <c r="AIF1160" s="117"/>
      <c r="AIG1160" s="117"/>
      <c r="AIH1160" s="117"/>
      <c r="AII1160" s="117"/>
      <c r="AIJ1160" s="117"/>
      <c r="AIK1160" s="117"/>
      <c r="AIL1160" s="117"/>
      <c r="AIM1160" s="117"/>
      <c r="AIN1160" s="117"/>
      <c r="AIO1160" s="117"/>
      <c r="AIP1160" s="117"/>
      <c r="AIQ1160" s="117"/>
      <c r="AIR1160" s="117"/>
      <c r="AIS1160" s="117"/>
      <c r="AIT1160" s="117"/>
      <c r="AIU1160" s="117"/>
      <c r="AIV1160" s="117"/>
      <c r="AIW1160" s="117"/>
      <c r="AIX1160" s="117"/>
      <c r="AIY1160" s="117"/>
      <c r="AIZ1160" s="117"/>
      <c r="AJA1160" s="117"/>
      <c r="AJB1160" s="117"/>
      <c r="AJC1160" s="117"/>
      <c r="AJD1160" s="117"/>
      <c r="AJE1160" s="117"/>
      <c r="AJF1160" s="117"/>
      <c r="AJG1160" s="117"/>
      <c r="AJH1160" s="117"/>
      <c r="AJI1160" s="117"/>
      <c r="AJJ1160" s="117"/>
      <c r="AJK1160" s="117"/>
      <c r="AJL1160" s="117"/>
      <c r="AJM1160" s="117"/>
      <c r="AJN1160" s="117"/>
      <c r="AJO1160" s="117"/>
      <c r="AJP1160" s="117"/>
      <c r="AJQ1160" s="117"/>
      <c r="AJR1160" s="117"/>
      <c r="AJS1160" s="117"/>
      <c r="AJT1160" s="117"/>
      <c r="AJU1160" s="117"/>
      <c r="AJV1160" s="117"/>
      <c r="AJW1160" s="117"/>
      <c r="AJX1160" s="117"/>
      <c r="AJY1160" s="117"/>
      <c r="AJZ1160" s="117"/>
      <c r="AKA1160" s="117"/>
      <c r="AKB1160" s="117"/>
      <c r="AKC1160" s="117"/>
      <c r="AKD1160" s="117"/>
      <c r="AKE1160" s="117"/>
      <c r="AKF1160" s="117"/>
      <c r="AKG1160" s="117"/>
      <c r="AKH1160" s="117"/>
      <c r="AKI1160" s="117"/>
      <c r="AKJ1160" s="117"/>
      <c r="AKK1160" s="117"/>
      <c r="AKL1160" s="117"/>
      <c r="AKM1160" s="117"/>
      <c r="AKN1160" s="117"/>
      <c r="AKO1160" s="117"/>
      <c r="AKP1160" s="117"/>
      <c r="AKQ1160" s="117"/>
      <c r="AKR1160" s="117"/>
      <c r="AKS1160" s="117"/>
      <c r="AKT1160" s="117"/>
      <c r="AKU1160" s="117"/>
      <c r="AKV1160" s="117"/>
      <c r="AKW1160" s="117"/>
      <c r="AKX1160" s="117"/>
      <c r="AKY1160" s="117"/>
      <c r="AKZ1160" s="117"/>
      <c r="ALA1160" s="117"/>
      <c r="ALB1160" s="117"/>
      <c r="ALC1160" s="117"/>
      <c r="ALD1160" s="117"/>
      <c r="ALE1160" s="117"/>
      <c r="ALF1160" s="117"/>
      <c r="ALG1160" s="117"/>
      <c r="ALH1160" s="117"/>
      <c r="ALI1160" s="117"/>
      <c r="ALJ1160" s="117"/>
      <c r="ALK1160" s="117"/>
      <c r="ALL1160" s="117"/>
      <c r="ALM1160" s="117"/>
      <c r="ALN1160" s="117"/>
    </row>
    <row r="1161" spans="1:1002" s="120" customFormat="1" ht="25.5" x14ac:dyDescent="0.2">
      <c r="A1161" s="169"/>
      <c r="B1161" s="386" t="s">
        <v>2662</v>
      </c>
      <c r="C1161" s="205">
        <v>31905</v>
      </c>
      <c r="D1161" s="46" t="s">
        <v>2016</v>
      </c>
      <c r="E1161" s="355">
        <v>1</v>
      </c>
      <c r="F1161" s="205" t="s">
        <v>2642</v>
      </c>
      <c r="G1161" s="46" t="s">
        <v>2663</v>
      </c>
      <c r="H1161" s="46">
        <v>20</v>
      </c>
      <c r="I1161" s="117"/>
      <c r="J1161" s="117"/>
      <c r="K1161" s="117"/>
      <c r="L1161" s="117"/>
      <c r="M1161" s="117"/>
      <c r="N1161" s="117"/>
      <c r="O1161" s="117"/>
      <c r="P1161" s="117"/>
      <c r="Q1161" s="117"/>
      <c r="R1161" s="117"/>
      <c r="S1161" s="117"/>
      <c r="T1161" s="117"/>
      <c r="U1161" s="117"/>
      <c r="V1161" s="117"/>
      <c r="W1161" s="117"/>
      <c r="X1161" s="117"/>
      <c r="Y1161" s="117"/>
      <c r="Z1161" s="117"/>
      <c r="AA1161" s="117"/>
      <c r="AB1161" s="117"/>
      <c r="AC1161" s="117"/>
      <c r="AD1161" s="117"/>
      <c r="AE1161" s="117"/>
      <c r="AF1161" s="117"/>
      <c r="AG1161" s="117"/>
      <c r="AH1161" s="117"/>
      <c r="AI1161" s="117"/>
      <c r="AJ1161" s="117"/>
      <c r="AK1161" s="117"/>
      <c r="AL1161" s="117"/>
      <c r="AM1161" s="117"/>
      <c r="AN1161" s="117"/>
      <c r="AO1161" s="117"/>
      <c r="AP1161" s="117"/>
      <c r="AQ1161" s="117"/>
      <c r="AR1161" s="117"/>
      <c r="AS1161" s="117"/>
      <c r="AT1161" s="117"/>
      <c r="AU1161" s="117"/>
      <c r="AV1161" s="117"/>
      <c r="AW1161" s="117"/>
      <c r="AX1161" s="117"/>
      <c r="AY1161" s="117"/>
      <c r="AZ1161" s="117"/>
      <c r="BA1161" s="117"/>
      <c r="BB1161" s="117"/>
      <c r="BC1161" s="117"/>
      <c r="BD1161" s="117"/>
      <c r="BE1161" s="117"/>
      <c r="BF1161" s="117"/>
      <c r="BG1161" s="117"/>
      <c r="BH1161" s="117"/>
      <c r="BI1161" s="117"/>
      <c r="BJ1161" s="117"/>
      <c r="BK1161" s="117"/>
      <c r="BL1161" s="117"/>
      <c r="BM1161" s="117"/>
      <c r="BN1161" s="117"/>
      <c r="BO1161" s="117"/>
      <c r="BP1161" s="117"/>
      <c r="BQ1161" s="117"/>
      <c r="BR1161" s="117"/>
      <c r="BS1161" s="117"/>
      <c r="BT1161" s="117"/>
      <c r="BU1161" s="117"/>
      <c r="BV1161" s="117"/>
      <c r="BW1161" s="117"/>
      <c r="BX1161" s="117"/>
      <c r="BY1161" s="117"/>
      <c r="BZ1161" s="117"/>
      <c r="CA1161" s="117"/>
      <c r="CB1161" s="117"/>
      <c r="CC1161" s="117"/>
      <c r="CD1161" s="117"/>
      <c r="CE1161" s="117"/>
      <c r="CF1161" s="117"/>
      <c r="CG1161" s="117"/>
      <c r="CH1161" s="117"/>
      <c r="CI1161" s="117"/>
      <c r="CJ1161" s="117"/>
      <c r="CK1161" s="117"/>
      <c r="CL1161" s="117"/>
      <c r="CM1161" s="117"/>
      <c r="CN1161" s="117"/>
      <c r="CO1161" s="117"/>
      <c r="CP1161" s="117"/>
      <c r="CQ1161" s="117"/>
      <c r="CR1161" s="117"/>
      <c r="CS1161" s="117"/>
      <c r="CT1161" s="117"/>
      <c r="CU1161" s="117"/>
      <c r="CV1161" s="117"/>
      <c r="CW1161" s="117"/>
      <c r="CX1161" s="117"/>
      <c r="CY1161" s="117"/>
      <c r="CZ1161" s="117"/>
      <c r="DA1161" s="117"/>
      <c r="DB1161" s="117"/>
      <c r="DC1161" s="117"/>
      <c r="DD1161" s="117"/>
      <c r="DE1161" s="117"/>
      <c r="DF1161" s="117"/>
      <c r="DG1161" s="117"/>
      <c r="DH1161" s="117"/>
      <c r="DI1161" s="117"/>
      <c r="DJ1161" s="117"/>
      <c r="DK1161" s="117"/>
      <c r="DL1161" s="117"/>
      <c r="DM1161" s="117"/>
      <c r="DN1161" s="117"/>
      <c r="DO1161" s="117"/>
      <c r="DP1161" s="117"/>
      <c r="DQ1161" s="117"/>
      <c r="DR1161" s="117"/>
      <c r="DS1161" s="117"/>
      <c r="DT1161" s="117"/>
      <c r="DU1161" s="117"/>
      <c r="DV1161" s="117"/>
      <c r="DW1161" s="117"/>
      <c r="DX1161" s="117"/>
      <c r="DY1161" s="117"/>
      <c r="DZ1161" s="117"/>
      <c r="EA1161" s="117"/>
      <c r="EB1161" s="117"/>
      <c r="EC1161" s="117"/>
      <c r="ED1161" s="117"/>
      <c r="EE1161" s="117"/>
      <c r="EF1161" s="117"/>
      <c r="EG1161" s="117"/>
      <c r="EH1161" s="117"/>
      <c r="EI1161" s="117"/>
      <c r="EJ1161" s="117"/>
      <c r="EK1161" s="117"/>
      <c r="EL1161" s="117"/>
      <c r="EM1161" s="117"/>
      <c r="EN1161" s="117"/>
      <c r="EO1161" s="117"/>
      <c r="EP1161" s="117"/>
      <c r="EQ1161" s="117"/>
      <c r="ER1161" s="117"/>
      <c r="ES1161" s="117"/>
      <c r="ET1161" s="117"/>
      <c r="EU1161" s="117"/>
      <c r="EV1161" s="117"/>
      <c r="EW1161" s="117"/>
      <c r="EX1161" s="117"/>
      <c r="EY1161" s="117"/>
      <c r="EZ1161" s="117"/>
      <c r="FA1161" s="117"/>
      <c r="FB1161" s="117"/>
      <c r="FC1161" s="117"/>
      <c r="FD1161" s="117"/>
      <c r="FE1161" s="117"/>
      <c r="FF1161" s="117"/>
      <c r="FG1161" s="117"/>
      <c r="FH1161" s="117"/>
      <c r="FI1161" s="117"/>
      <c r="FJ1161" s="117"/>
      <c r="FK1161" s="117"/>
      <c r="FL1161" s="117"/>
      <c r="FM1161" s="117"/>
      <c r="FN1161" s="117"/>
      <c r="FO1161" s="117"/>
      <c r="FP1161" s="117"/>
      <c r="FQ1161" s="117"/>
      <c r="FR1161" s="117"/>
      <c r="FS1161" s="117"/>
      <c r="FT1161" s="117"/>
      <c r="FU1161" s="117"/>
      <c r="FV1161" s="117"/>
      <c r="FW1161" s="117"/>
      <c r="FX1161" s="117"/>
      <c r="FY1161" s="117"/>
      <c r="FZ1161" s="117"/>
      <c r="GA1161" s="117"/>
      <c r="GB1161" s="117"/>
      <c r="GC1161" s="117"/>
      <c r="GD1161" s="117"/>
      <c r="GE1161" s="117"/>
      <c r="GF1161" s="117"/>
      <c r="GG1161" s="117"/>
      <c r="GH1161" s="117"/>
      <c r="GI1161" s="117"/>
      <c r="GJ1161" s="117"/>
      <c r="GK1161" s="117"/>
      <c r="GL1161" s="117"/>
      <c r="GM1161" s="117"/>
      <c r="GN1161" s="117"/>
      <c r="GO1161" s="117"/>
      <c r="GP1161" s="117"/>
      <c r="GQ1161" s="117"/>
      <c r="GR1161" s="117"/>
      <c r="GS1161" s="117"/>
      <c r="GT1161" s="117"/>
      <c r="GU1161" s="117"/>
      <c r="GV1161" s="117"/>
      <c r="GW1161" s="117"/>
      <c r="GX1161" s="117"/>
      <c r="GY1161" s="117"/>
      <c r="GZ1161" s="117"/>
      <c r="HA1161" s="117"/>
      <c r="HB1161" s="117"/>
      <c r="HC1161" s="117"/>
      <c r="HD1161" s="117"/>
      <c r="HE1161" s="117"/>
      <c r="HF1161" s="117"/>
      <c r="HG1161" s="117"/>
      <c r="HH1161" s="117"/>
      <c r="HI1161" s="117"/>
      <c r="HJ1161" s="117"/>
      <c r="HK1161" s="117"/>
      <c r="HL1161" s="117"/>
      <c r="HM1161" s="117"/>
      <c r="HN1161" s="117"/>
      <c r="HO1161" s="117"/>
      <c r="HP1161" s="117"/>
      <c r="HQ1161" s="117"/>
      <c r="HR1161" s="117"/>
      <c r="HS1161" s="117"/>
      <c r="HT1161" s="117"/>
      <c r="HU1161" s="117"/>
      <c r="HV1161" s="117"/>
      <c r="HW1161" s="117"/>
      <c r="HX1161" s="117"/>
      <c r="HY1161" s="117"/>
      <c r="HZ1161" s="117"/>
      <c r="IA1161" s="117"/>
      <c r="IB1161" s="117"/>
      <c r="IC1161" s="117"/>
      <c r="ID1161" s="117"/>
      <c r="IE1161" s="117"/>
      <c r="IF1161" s="117"/>
      <c r="IG1161" s="117"/>
      <c r="IH1161" s="117"/>
      <c r="II1161" s="117"/>
      <c r="IJ1161" s="117"/>
      <c r="IK1161" s="117"/>
      <c r="IL1161" s="117"/>
      <c r="IM1161" s="117"/>
      <c r="IN1161" s="117"/>
      <c r="IO1161" s="117"/>
      <c r="IP1161" s="117"/>
      <c r="IQ1161" s="117"/>
      <c r="IR1161" s="117"/>
      <c r="IS1161" s="117"/>
      <c r="IT1161" s="117"/>
      <c r="IU1161" s="117"/>
      <c r="IV1161" s="117"/>
      <c r="IW1161" s="117"/>
      <c r="IX1161" s="117"/>
      <c r="IY1161" s="117"/>
      <c r="IZ1161" s="117"/>
      <c r="JA1161" s="117"/>
      <c r="JB1161" s="117"/>
      <c r="JC1161" s="117"/>
      <c r="JD1161" s="117"/>
      <c r="JE1161" s="117"/>
      <c r="JF1161" s="117"/>
      <c r="JG1161" s="117"/>
      <c r="JH1161" s="117"/>
      <c r="JI1161" s="117"/>
      <c r="JJ1161" s="117"/>
      <c r="JK1161" s="117"/>
      <c r="JL1161" s="117"/>
      <c r="JM1161" s="117"/>
      <c r="JN1161" s="117"/>
      <c r="JO1161" s="117"/>
      <c r="JP1161" s="117"/>
      <c r="JQ1161" s="117"/>
      <c r="JR1161" s="117"/>
      <c r="JS1161" s="117"/>
      <c r="JT1161" s="117"/>
      <c r="JU1161" s="117"/>
      <c r="JV1161" s="117"/>
      <c r="JW1161" s="117"/>
      <c r="JX1161" s="117"/>
      <c r="JY1161" s="117"/>
      <c r="JZ1161" s="117"/>
      <c r="KA1161" s="117"/>
      <c r="KB1161" s="117"/>
      <c r="KC1161" s="117"/>
      <c r="KD1161" s="117"/>
      <c r="KE1161" s="117"/>
      <c r="KF1161" s="117"/>
      <c r="KG1161" s="117"/>
      <c r="KH1161" s="117"/>
      <c r="KI1161" s="117"/>
      <c r="KJ1161" s="117"/>
      <c r="KK1161" s="117"/>
      <c r="KL1161" s="117"/>
      <c r="KM1161" s="117"/>
      <c r="KN1161" s="117"/>
      <c r="KO1161" s="117"/>
      <c r="KP1161" s="117"/>
      <c r="KQ1161" s="117"/>
      <c r="KR1161" s="117"/>
      <c r="KS1161" s="117"/>
      <c r="KT1161" s="117"/>
      <c r="KU1161" s="117"/>
      <c r="KV1161" s="117"/>
      <c r="KW1161" s="117"/>
      <c r="KX1161" s="117"/>
      <c r="KY1161" s="117"/>
      <c r="KZ1161" s="117"/>
      <c r="LA1161" s="117"/>
      <c r="LB1161" s="117"/>
      <c r="LC1161" s="117"/>
      <c r="LD1161" s="117"/>
      <c r="LE1161" s="117"/>
      <c r="LF1161" s="117"/>
      <c r="LG1161" s="117"/>
      <c r="LH1161" s="117"/>
      <c r="LI1161" s="117"/>
      <c r="LJ1161" s="117"/>
      <c r="LK1161" s="117"/>
      <c r="LL1161" s="117"/>
      <c r="LM1161" s="117"/>
      <c r="LN1161" s="117"/>
      <c r="LO1161" s="117"/>
      <c r="LP1161" s="117"/>
      <c r="LQ1161" s="117"/>
      <c r="LR1161" s="117"/>
      <c r="LS1161" s="117"/>
      <c r="LT1161" s="117"/>
      <c r="LU1161" s="117"/>
      <c r="LV1161" s="117"/>
      <c r="LW1161" s="117"/>
      <c r="LX1161" s="117"/>
      <c r="LY1161" s="117"/>
      <c r="LZ1161" s="117"/>
      <c r="MA1161" s="117"/>
      <c r="MB1161" s="117"/>
      <c r="MC1161" s="117"/>
      <c r="MD1161" s="117"/>
      <c r="ME1161" s="117"/>
      <c r="MF1161" s="117"/>
      <c r="MG1161" s="117"/>
      <c r="MH1161" s="117"/>
      <c r="MI1161" s="117"/>
      <c r="MJ1161" s="117"/>
      <c r="MK1161" s="117"/>
      <c r="ML1161" s="117"/>
      <c r="MM1161" s="117"/>
      <c r="MN1161" s="117"/>
      <c r="MO1161" s="117"/>
      <c r="MP1161" s="117"/>
      <c r="MQ1161" s="117"/>
      <c r="MR1161" s="117"/>
      <c r="MS1161" s="117"/>
      <c r="MT1161" s="117"/>
      <c r="MU1161" s="117"/>
      <c r="MV1161" s="117"/>
      <c r="MW1161" s="117"/>
      <c r="MX1161" s="117"/>
      <c r="MY1161" s="117"/>
      <c r="MZ1161" s="117"/>
      <c r="NA1161" s="117"/>
      <c r="NB1161" s="117"/>
      <c r="NC1161" s="117"/>
      <c r="ND1161" s="117"/>
      <c r="NE1161" s="117"/>
      <c r="NF1161" s="117"/>
      <c r="NG1161" s="117"/>
      <c r="NH1161" s="117"/>
      <c r="NI1161" s="117"/>
      <c r="NJ1161" s="117"/>
      <c r="NK1161" s="117"/>
      <c r="NL1161" s="117"/>
      <c r="NM1161" s="117"/>
      <c r="NN1161" s="117"/>
      <c r="NO1161" s="117"/>
      <c r="NP1161" s="117"/>
      <c r="NQ1161" s="117"/>
      <c r="NR1161" s="117"/>
      <c r="NS1161" s="117"/>
      <c r="NT1161" s="117"/>
      <c r="NU1161" s="117"/>
      <c r="NV1161" s="117"/>
      <c r="NW1161" s="117"/>
      <c r="NX1161" s="117"/>
      <c r="NY1161" s="117"/>
      <c r="NZ1161" s="117"/>
      <c r="OA1161" s="117"/>
      <c r="OB1161" s="117"/>
      <c r="OC1161" s="117"/>
      <c r="OD1161" s="117"/>
      <c r="OE1161" s="117"/>
      <c r="OF1161" s="117"/>
      <c r="OG1161" s="117"/>
      <c r="OH1161" s="117"/>
      <c r="OI1161" s="117"/>
      <c r="OJ1161" s="117"/>
      <c r="OK1161" s="117"/>
      <c r="OL1161" s="117"/>
      <c r="OM1161" s="117"/>
      <c r="ON1161" s="117"/>
      <c r="OO1161" s="117"/>
      <c r="OP1161" s="117"/>
      <c r="OQ1161" s="117"/>
      <c r="OR1161" s="117"/>
      <c r="OS1161" s="117"/>
      <c r="OT1161" s="117"/>
      <c r="OU1161" s="117"/>
      <c r="OV1161" s="117"/>
      <c r="OW1161" s="117"/>
      <c r="OX1161" s="117"/>
      <c r="OY1161" s="117"/>
      <c r="OZ1161" s="117"/>
      <c r="PA1161" s="117"/>
      <c r="PB1161" s="117"/>
      <c r="PC1161" s="117"/>
      <c r="PD1161" s="117"/>
      <c r="PE1161" s="117"/>
      <c r="PF1161" s="117"/>
      <c r="PG1161" s="117"/>
      <c r="PH1161" s="117"/>
      <c r="PI1161" s="117"/>
      <c r="PJ1161" s="117"/>
      <c r="PK1161" s="117"/>
      <c r="PL1161" s="117"/>
      <c r="PM1161" s="117"/>
      <c r="PN1161" s="117"/>
      <c r="PO1161" s="117"/>
      <c r="PP1161" s="117"/>
      <c r="PQ1161" s="117"/>
      <c r="PR1161" s="117"/>
      <c r="PS1161" s="117"/>
      <c r="PT1161" s="117"/>
      <c r="PU1161" s="117"/>
      <c r="PV1161" s="117"/>
      <c r="PW1161" s="117"/>
      <c r="PX1161" s="117"/>
      <c r="PY1161" s="117"/>
      <c r="PZ1161" s="117"/>
      <c r="QA1161" s="117"/>
      <c r="QB1161" s="117"/>
      <c r="QC1161" s="117"/>
      <c r="QD1161" s="117"/>
      <c r="QE1161" s="117"/>
      <c r="QF1161" s="117"/>
      <c r="QG1161" s="117"/>
      <c r="QH1161" s="117"/>
      <c r="QI1161" s="117"/>
      <c r="QJ1161" s="117"/>
      <c r="QK1161" s="117"/>
      <c r="QL1161" s="117"/>
      <c r="QM1161" s="117"/>
      <c r="QN1161" s="117"/>
      <c r="QO1161" s="117"/>
      <c r="QP1161" s="117"/>
      <c r="QQ1161" s="117"/>
      <c r="QR1161" s="117"/>
      <c r="QS1161" s="117"/>
      <c r="QT1161" s="117"/>
      <c r="QU1161" s="117"/>
      <c r="QV1161" s="117"/>
      <c r="QW1161" s="117"/>
      <c r="QX1161" s="117"/>
      <c r="QY1161" s="117"/>
      <c r="QZ1161" s="117"/>
      <c r="RA1161" s="117"/>
      <c r="RB1161" s="117"/>
      <c r="RC1161" s="117"/>
      <c r="RD1161" s="117"/>
      <c r="RE1161" s="117"/>
      <c r="RF1161" s="117"/>
      <c r="RG1161" s="117"/>
      <c r="RH1161" s="117"/>
      <c r="RI1161" s="117"/>
      <c r="RJ1161" s="117"/>
      <c r="RK1161" s="117"/>
      <c r="RL1161" s="117"/>
      <c r="RM1161" s="117"/>
      <c r="RN1161" s="117"/>
      <c r="RO1161" s="117"/>
      <c r="RP1161" s="117"/>
      <c r="RQ1161" s="117"/>
      <c r="RR1161" s="117"/>
      <c r="RS1161" s="117"/>
      <c r="RT1161" s="117"/>
      <c r="RU1161" s="117"/>
      <c r="RV1161" s="117"/>
      <c r="RW1161" s="117"/>
      <c r="RX1161" s="117"/>
      <c r="RY1161" s="117"/>
      <c r="RZ1161" s="117"/>
      <c r="SA1161" s="117"/>
      <c r="SB1161" s="117"/>
      <c r="SC1161" s="117"/>
      <c r="SD1161" s="117"/>
      <c r="SE1161" s="117"/>
      <c r="SF1161" s="117"/>
      <c r="SG1161" s="117"/>
      <c r="SH1161" s="117"/>
      <c r="SI1161" s="117"/>
      <c r="SJ1161" s="117"/>
      <c r="SK1161" s="117"/>
      <c r="SL1161" s="117"/>
      <c r="SM1161" s="117"/>
      <c r="SN1161" s="117"/>
      <c r="SO1161" s="117"/>
      <c r="SP1161" s="117"/>
      <c r="SQ1161" s="117"/>
      <c r="SR1161" s="117"/>
      <c r="SS1161" s="117"/>
      <c r="ST1161" s="117"/>
      <c r="SU1161" s="117"/>
      <c r="SV1161" s="117"/>
      <c r="SW1161" s="117"/>
      <c r="SX1161" s="117"/>
      <c r="SY1161" s="117"/>
      <c r="SZ1161" s="117"/>
      <c r="TA1161" s="117"/>
      <c r="TB1161" s="117"/>
      <c r="TC1161" s="117"/>
      <c r="TD1161" s="117"/>
      <c r="TE1161" s="117"/>
      <c r="TF1161" s="117"/>
      <c r="TG1161" s="117"/>
      <c r="TH1161" s="117"/>
      <c r="TI1161" s="117"/>
      <c r="TJ1161" s="117"/>
      <c r="TK1161" s="117"/>
      <c r="TL1161" s="117"/>
      <c r="TM1161" s="117"/>
      <c r="TN1161" s="117"/>
      <c r="TO1161" s="117"/>
      <c r="TP1161" s="117"/>
      <c r="TQ1161" s="117"/>
      <c r="TR1161" s="117"/>
      <c r="TS1161" s="117"/>
      <c r="TT1161" s="117"/>
      <c r="TU1161" s="117"/>
      <c r="TV1161" s="117"/>
      <c r="TW1161" s="117"/>
      <c r="TX1161" s="117"/>
      <c r="TY1161" s="117"/>
      <c r="TZ1161" s="117"/>
      <c r="UA1161" s="117"/>
      <c r="UB1161" s="117"/>
      <c r="UC1161" s="117"/>
      <c r="UD1161" s="117"/>
      <c r="UE1161" s="117"/>
      <c r="UF1161" s="117"/>
      <c r="UG1161" s="117"/>
      <c r="UH1161" s="117"/>
      <c r="UI1161" s="117"/>
      <c r="UJ1161" s="117"/>
      <c r="UK1161" s="117"/>
      <c r="UL1161" s="117"/>
      <c r="UM1161" s="117"/>
      <c r="UN1161" s="117"/>
      <c r="UO1161" s="117"/>
      <c r="UP1161" s="117"/>
      <c r="UQ1161" s="117"/>
      <c r="UR1161" s="117"/>
      <c r="US1161" s="117"/>
      <c r="UT1161" s="117"/>
      <c r="UU1161" s="117"/>
      <c r="UV1161" s="117"/>
      <c r="UW1161" s="117"/>
      <c r="UX1161" s="117"/>
      <c r="UY1161" s="117"/>
      <c r="UZ1161" s="117"/>
      <c r="VA1161" s="117"/>
      <c r="VB1161" s="117"/>
      <c r="VC1161" s="117"/>
      <c r="VD1161" s="117"/>
      <c r="VE1161" s="117"/>
      <c r="VF1161" s="117"/>
      <c r="VG1161" s="117"/>
      <c r="VH1161" s="117"/>
      <c r="VI1161" s="117"/>
      <c r="VJ1161" s="117"/>
      <c r="VK1161" s="117"/>
      <c r="VL1161" s="117"/>
      <c r="VM1161" s="117"/>
      <c r="VN1161" s="117"/>
      <c r="VO1161" s="117"/>
      <c r="VP1161" s="117"/>
      <c r="VQ1161" s="117"/>
      <c r="VR1161" s="117"/>
      <c r="VS1161" s="117"/>
      <c r="VT1161" s="117"/>
      <c r="VU1161" s="117"/>
      <c r="VV1161" s="117"/>
      <c r="VW1161" s="117"/>
      <c r="VX1161" s="117"/>
      <c r="VY1161" s="117"/>
      <c r="VZ1161" s="117"/>
      <c r="WA1161" s="117"/>
      <c r="WB1161" s="117"/>
      <c r="WC1161" s="117"/>
      <c r="WD1161" s="117"/>
      <c r="WE1161" s="117"/>
      <c r="WF1161" s="117"/>
      <c r="WG1161" s="117"/>
      <c r="WH1161" s="117"/>
      <c r="WI1161" s="117"/>
      <c r="WJ1161" s="117"/>
      <c r="WK1161" s="117"/>
      <c r="WL1161" s="117"/>
      <c r="WM1161" s="117"/>
      <c r="WN1161" s="117"/>
      <c r="WO1161" s="117"/>
      <c r="WP1161" s="117"/>
      <c r="WQ1161" s="117"/>
      <c r="WR1161" s="117"/>
      <c r="WS1161" s="117"/>
      <c r="WT1161" s="117"/>
      <c r="WU1161" s="117"/>
      <c r="WV1161" s="117"/>
      <c r="WW1161" s="117"/>
      <c r="WX1161" s="117"/>
      <c r="WY1161" s="117"/>
      <c r="WZ1161" s="117"/>
      <c r="XA1161" s="117"/>
      <c r="XB1161" s="117"/>
      <c r="XC1161" s="117"/>
      <c r="XD1161" s="117"/>
      <c r="XE1161" s="117"/>
      <c r="XF1161" s="117"/>
      <c r="XG1161" s="117"/>
      <c r="XH1161" s="117"/>
      <c r="XI1161" s="117"/>
      <c r="XJ1161" s="117"/>
      <c r="XK1161" s="117"/>
      <c r="XL1161" s="117"/>
      <c r="XM1161" s="117"/>
      <c r="XN1161" s="117"/>
      <c r="XO1161" s="117"/>
      <c r="XP1161" s="117"/>
      <c r="XQ1161" s="117"/>
      <c r="XR1161" s="117"/>
      <c r="XS1161" s="117"/>
      <c r="XT1161" s="117"/>
      <c r="XU1161" s="117"/>
      <c r="XV1161" s="117"/>
      <c r="XW1161" s="117"/>
      <c r="XX1161" s="117"/>
      <c r="XY1161" s="117"/>
      <c r="XZ1161" s="117"/>
      <c r="YA1161" s="117"/>
      <c r="YB1161" s="117"/>
      <c r="YC1161" s="117"/>
      <c r="YD1161" s="117"/>
      <c r="YE1161" s="117"/>
      <c r="YF1161" s="117"/>
      <c r="YG1161" s="117"/>
      <c r="YH1161" s="117"/>
      <c r="YI1161" s="117"/>
      <c r="YJ1161" s="117"/>
      <c r="YK1161" s="117"/>
      <c r="YL1161" s="117"/>
      <c r="YM1161" s="117"/>
      <c r="YN1161" s="117"/>
      <c r="YO1161" s="117"/>
      <c r="YP1161" s="117"/>
      <c r="YQ1161" s="117"/>
      <c r="YR1161" s="117"/>
      <c r="YS1161" s="117"/>
      <c r="YT1161" s="117"/>
      <c r="YU1161" s="117"/>
      <c r="YV1161" s="117"/>
      <c r="YW1161" s="117"/>
      <c r="YX1161" s="117"/>
      <c r="YY1161" s="117"/>
      <c r="YZ1161" s="117"/>
      <c r="ZA1161" s="117"/>
      <c r="ZB1161" s="117"/>
      <c r="ZC1161" s="117"/>
      <c r="ZD1161" s="117"/>
      <c r="ZE1161" s="117"/>
      <c r="ZF1161" s="117"/>
      <c r="ZG1161" s="117"/>
      <c r="ZH1161" s="117"/>
      <c r="ZI1161" s="117"/>
      <c r="ZJ1161" s="117"/>
      <c r="ZK1161" s="117"/>
      <c r="ZL1161" s="117"/>
      <c r="ZM1161" s="117"/>
      <c r="ZN1161" s="117"/>
      <c r="ZO1161" s="117"/>
      <c r="ZP1161" s="117"/>
      <c r="ZQ1161" s="117"/>
      <c r="ZR1161" s="117"/>
      <c r="ZS1161" s="117"/>
      <c r="ZT1161" s="117"/>
      <c r="ZU1161" s="117"/>
      <c r="ZV1161" s="117"/>
      <c r="ZW1161" s="117"/>
      <c r="ZX1161" s="117"/>
      <c r="ZY1161" s="117"/>
      <c r="ZZ1161" s="117"/>
      <c r="AAA1161" s="117"/>
      <c r="AAB1161" s="117"/>
      <c r="AAC1161" s="117"/>
      <c r="AAD1161" s="117"/>
      <c r="AAE1161" s="117"/>
      <c r="AAF1161" s="117"/>
      <c r="AAG1161" s="117"/>
      <c r="AAH1161" s="117"/>
      <c r="AAI1161" s="117"/>
      <c r="AAJ1161" s="117"/>
      <c r="AAK1161" s="117"/>
      <c r="AAL1161" s="117"/>
      <c r="AAM1161" s="117"/>
      <c r="AAN1161" s="117"/>
      <c r="AAO1161" s="117"/>
      <c r="AAP1161" s="117"/>
      <c r="AAQ1161" s="117"/>
      <c r="AAR1161" s="117"/>
      <c r="AAS1161" s="117"/>
      <c r="AAT1161" s="117"/>
      <c r="AAU1161" s="117"/>
      <c r="AAV1161" s="117"/>
      <c r="AAW1161" s="117"/>
      <c r="AAX1161" s="117"/>
      <c r="AAY1161" s="117"/>
      <c r="AAZ1161" s="117"/>
      <c r="ABA1161" s="117"/>
      <c r="ABB1161" s="117"/>
      <c r="ABC1161" s="117"/>
      <c r="ABD1161" s="117"/>
      <c r="ABE1161" s="117"/>
      <c r="ABF1161" s="117"/>
      <c r="ABG1161" s="117"/>
      <c r="ABH1161" s="117"/>
      <c r="ABI1161" s="117"/>
      <c r="ABJ1161" s="117"/>
      <c r="ABK1161" s="117"/>
      <c r="ABL1161" s="117"/>
      <c r="ABM1161" s="117"/>
      <c r="ABN1161" s="117"/>
      <c r="ABO1161" s="117"/>
      <c r="ABP1161" s="117"/>
      <c r="ABQ1161" s="117"/>
      <c r="ABR1161" s="117"/>
      <c r="ABS1161" s="117"/>
      <c r="ABT1161" s="117"/>
      <c r="ABU1161" s="117"/>
      <c r="ABV1161" s="117"/>
      <c r="ABW1161" s="117"/>
      <c r="ABX1161" s="117"/>
      <c r="ABY1161" s="117"/>
      <c r="ABZ1161" s="117"/>
      <c r="ACA1161" s="117"/>
      <c r="ACB1161" s="117"/>
      <c r="ACC1161" s="117"/>
      <c r="ACD1161" s="117"/>
      <c r="ACE1161" s="117"/>
      <c r="ACF1161" s="117"/>
      <c r="ACG1161" s="117"/>
      <c r="ACH1161" s="117"/>
      <c r="ACI1161" s="117"/>
      <c r="ACJ1161" s="117"/>
      <c r="ACK1161" s="117"/>
      <c r="ACL1161" s="117"/>
      <c r="ACM1161" s="117"/>
      <c r="ACN1161" s="117"/>
      <c r="ACO1161" s="117"/>
      <c r="ACP1161" s="117"/>
      <c r="ACQ1161" s="117"/>
      <c r="ACR1161" s="117"/>
      <c r="ACS1161" s="117"/>
      <c r="ACT1161" s="117"/>
      <c r="ACU1161" s="117"/>
      <c r="ACV1161" s="117"/>
      <c r="ACW1161" s="117"/>
      <c r="ACX1161" s="117"/>
      <c r="ACY1161" s="117"/>
      <c r="ACZ1161" s="117"/>
      <c r="ADA1161" s="117"/>
      <c r="ADB1161" s="117"/>
      <c r="ADC1161" s="117"/>
      <c r="ADD1161" s="117"/>
      <c r="ADE1161" s="117"/>
      <c r="ADF1161" s="117"/>
      <c r="ADG1161" s="117"/>
      <c r="ADH1161" s="117"/>
      <c r="ADI1161" s="117"/>
      <c r="ADJ1161" s="117"/>
      <c r="ADK1161" s="117"/>
      <c r="ADL1161" s="117"/>
      <c r="ADM1161" s="117"/>
      <c r="ADN1161" s="117"/>
      <c r="ADO1161" s="117"/>
      <c r="ADP1161" s="117"/>
      <c r="ADQ1161" s="117"/>
      <c r="ADR1161" s="117"/>
      <c r="ADS1161" s="117"/>
      <c r="ADT1161" s="117"/>
      <c r="ADU1161" s="117"/>
      <c r="ADV1161" s="117"/>
      <c r="ADW1161" s="117"/>
      <c r="ADX1161" s="117"/>
      <c r="ADY1161" s="117"/>
      <c r="ADZ1161" s="117"/>
      <c r="AEA1161" s="117"/>
      <c r="AEB1161" s="117"/>
      <c r="AEC1161" s="117"/>
      <c r="AED1161" s="117"/>
      <c r="AEE1161" s="117"/>
      <c r="AEF1161" s="117"/>
      <c r="AEG1161" s="117"/>
      <c r="AEH1161" s="117"/>
      <c r="AEI1161" s="117"/>
      <c r="AEJ1161" s="117"/>
      <c r="AEK1161" s="117"/>
      <c r="AEL1161" s="117"/>
      <c r="AEM1161" s="117"/>
      <c r="AEN1161" s="117"/>
      <c r="AEO1161" s="117"/>
      <c r="AEP1161" s="117"/>
      <c r="AEQ1161" s="117"/>
      <c r="AER1161" s="117"/>
      <c r="AES1161" s="117"/>
      <c r="AET1161" s="117"/>
      <c r="AEU1161" s="117"/>
      <c r="AEV1161" s="117"/>
      <c r="AEW1161" s="117"/>
      <c r="AEX1161" s="117"/>
      <c r="AEY1161" s="117"/>
      <c r="AEZ1161" s="117"/>
      <c r="AFA1161" s="117"/>
      <c r="AFB1161" s="117"/>
      <c r="AFC1161" s="117"/>
      <c r="AFD1161" s="117"/>
      <c r="AFE1161" s="117"/>
      <c r="AFF1161" s="117"/>
      <c r="AFG1161" s="117"/>
      <c r="AFH1161" s="117"/>
      <c r="AFI1161" s="117"/>
      <c r="AFJ1161" s="117"/>
      <c r="AFK1161" s="117"/>
      <c r="AFL1161" s="117"/>
      <c r="AFM1161" s="117"/>
      <c r="AFN1161" s="117"/>
      <c r="AFO1161" s="117"/>
      <c r="AFP1161" s="117"/>
      <c r="AFQ1161" s="117"/>
      <c r="AFR1161" s="117"/>
      <c r="AFS1161" s="117"/>
      <c r="AFT1161" s="117"/>
      <c r="AFU1161" s="117"/>
      <c r="AFV1161" s="117"/>
      <c r="AFW1161" s="117"/>
      <c r="AFX1161" s="117"/>
      <c r="AFY1161" s="117"/>
      <c r="AFZ1161" s="117"/>
      <c r="AGA1161" s="117"/>
      <c r="AGB1161" s="117"/>
      <c r="AGC1161" s="117"/>
      <c r="AGD1161" s="117"/>
      <c r="AGE1161" s="117"/>
      <c r="AGF1161" s="117"/>
      <c r="AGG1161" s="117"/>
      <c r="AGH1161" s="117"/>
      <c r="AGI1161" s="117"/>
      <c r="AGJ1161" s="117"/>
      <c r="AGK1161" s="117"/>
      <c r="AGL1161" s="117"/>
      <c r="AGM1161" s="117"/>
      <c r="AGN1161" s="117"/>
      <c r="AGO1161" s="117"/>
      <c r="AGP1161" s="117"/>
      <c r="AGQ1161" s="117"/>
      <c r="AGR1161" s="117"/>
      <c r="AGS1161" s="117"/>
      <c r="AGT1161" s="117"/>
      <c r="AGU1161" s="117"/>
      <c r="AGV1161" s="117"/>
      <c r="AGW1161" s="117"/>
      <c r="AGX1161" s="117"/>
      <c r="AGY1161" s="117"/>
      <c r="AGZ1161" s="117"/>
      <c r="AHA1161" s="117"/>
      <c r="AHB1161" s="117"/>
      <c r="AHC1161" s="117"/>
      <c r="AHD1161" s="117"/>
      <c r="AHE1161" s="117"/>
      <c r="AHF1161" s="117"/>
      <c r="AHG1161" s="117"/>
      <c r="AHH1161" s="117"/>
      <c r="AHI1161" s="117"/>
      <c r="AHJ1161" s="117"/>
      <c r="AHK1161" s="117"/>
      <c r="AHL1161" s="117"/>
      <c r="AHM1161" s="117"/>
      <c r="AHN1161" s="117"/>
      <c r="AHO1161" s="117"/>
      <c r="AHP1161" s="117"/>
      <c r="AHQ1161" s="117"/>
      <c r="AHR1161" s="117"/>
      <c r="AHS1161" s="117"/>
      <c r="AHT1161" s="117"/>
      <c r="AHU1161" s="117"/>
      <c r="AHV1161" s="117"/>
      <c r="AHW1161" s="117"/>
      <c r="AHX1161" s="117"/>
      <c r="AHY1161" s="117"/>
      <c r="AHZ1161" s="117"/>
      <c r="AIA1161" s="117"/>
      <c r="AIB1161" s="117"/>
      <c r="AIC1161" s="117"/>
      <c r="AID1161" s="117"/>
      <c r="AIE1161" s="117"/>
      <c r="AIF1161" s="117"/>
      <c r="AIG1161" s="117"/>
      <c r="AIH1161" s="117"/>
      <c r="AII1161" s="117"/>
      <c r="AIJ1161" s="117"/>
      <c r="AIK1161" s="117"/>
      <c r="AIL1161" s="117"/>
      <c r="AIM1161" s="117"/>
      <c r="AIN1161" s="117"/>
      <c r="AIO1161" s="117"/>
      <c r="AIP1161" s="117"/>
      <c r="AIQ1161" s="117"/>
      <c r="AIR1161" s="117"/>
      <c r="AIS1161" s="117"/>
      <c r="AIT1161" s="117"/>
      <c r="AIU1161" s="117"/>
      <c r="AIV1161" s="117"/>
      <c r="AIW1161" s="117"/>
      <c r="AIX1161" s="117"/>
      <c r="AIY1161" s="117"/>
      <c r="AIZ1161" s="117"/>
      <c r="AJA1161" s="117"/>
      <c r="AJB1161" s="117"/>
      <c r="AJC1161" s="117"/>
      <c r="AJD1161" s="117"/>
      <c r="AJE1161" s="117"/>
      <c r="AJF1161" s="117"/>
      <c r="AJG1161" s="117"/>
      <c r="AJH1161" s="117"/>
      <c r="AJI1161" s="117"/>
      <c r="AJJ1161" s="117"/>
      <c r="AJK1161" s="117"/>
      <c r="AJL1161" s="117"/>
      <c r="AJM1161" s="117"/>
      <c r="AJN1161" s="117"/>
      <c r="AJO1161" s="117"/>
      <c r="AJP1161" s="117"/>
      <c r="AJQ1161" s="117"/>
      <c r="AJR1161" s="117"/>
      <c r="AJS1161" s="117"/>
      <c r="AJT1161" s="117"/>
      <c r="AJU1161" s="117"/>
      <c r="AJV1161" s="117"/>
      <c r="AJW1161" s="117"/>
      <c r="AJX1161" s="117"/>
      <c r="AJY1161" s="117"/>
      <c r="AJZ1161" s="117"/>
      <c r="AKA1161" s="117"/>
      <c r="AKB1161" s="117"/>
      <c r="AKC1161" s="117"/>
      <c r="AKD1161" s="117"/>
      <c r="AKE1161" s="117"/>
      <c r="AKF1161" s="117"/>
      <c r="AKG1161" s="117"/>
      <c r="AKH1161" s="117"/>
      <c r="AKI1161" s="117"/>
      <c r="AKJ1161" s="117"/>
      <c r="AKK1161" s="117"/>
      <c r="AKL1161" s="117"/>
      <c r="AKM1161" s="117"/>
      <c r="AKN1161" s="117"/>
      <c r="AKO1161" s="117"/>
      <c r="AKP1161" s="117"/>
      <c r="AKQ1161" s="117"/>
      <c r="AKR1161" s="117"/>
      <c r="AKS1161" s="117"/>
      <c r="AKT1161" s="117"/>
      <c r="AKU1161" s="117"/>
      <c r="AKV1161" s="117"/>
      <c r="AKW1161" s="117"/>
      <c r="AKX1161" s="117"/>
      <c r="AKY1161" s="117"/>
      <c r="AKZ1161" s="117"/>
      <c r="ALA1161" s="117"/>
      <c r="ALB1161" s="117"/>
      <c r="ALC1161" s="117"/>
      <c r="ALD1161" s="117"/>
      <c r="ALE1161" s="117"/>
      <c r="ALF1161" s="117"/>
      <c r="ALG1161" s="117"/>
      <c r="ALH1161" s="117"/>
      <c r="ALI1161" s="117"/>
      <c r="ALJ1161" s="117"/>
      <c r="ALK1161" s="117"/>
      <c r="ALL1161" s="117"/>
      <c r="ALM1161" s="117"/>
      <c r="ALN1161" s="117"/>
    </row>
    <row r="1162" spans="1:1002" s="120" customFormat="1" ht="25.5" x14ac:dyDescent="0.2">
      <c r="A1162" s="169"/>
      <c r="B1162" s="386" t="s">
        <v>2664</v>
      </c>
      <c r="C1162" s="205">
        <v>30118</v>
      </c>
      <c r="D1162" s="46" t="s">
        <v>2659</v>
      </c>
      <c r="E1162" s="355">
        <v>6</v>
      </c>
      <c r="F1162" s="205" t="s">
        <v>2660</v>
      </c>
      <c r="G1162" s="46" t="s">
        <v>2771</v>
      </c>
      <c r="H1162" s="46">
        <v>20</v>
      </c>
      <c r="I1162" s="117"/>
      <c r="J1162" s="117"/>
      <c r="K1162" s="117"/>
      <c r="L1162" s="117"/>
      <c r="M1162" s="117"/>
      <c r="N1162" s="117"/>
      <c r="O1162" s="117"/>
      <c r="P1162" s="117"/>
      <c r="Q1162" s="117"/>
      <c r="R1162" s="117"/>
      <c r="S1162" s="117"/>
      <c r="T1162" s="117"/>
      <c r="U1162" s="117"/>
      <c r="V1162" s="117"/>
      <c r="W1162" s="117"/>
      <c r="X1162" s="117"/>
      <c r="Y1162" s="117"/>
      <c r="Z1162" s="117"/>
      <c r="AA1162" s="117"/>
      <c r="AB1162" s="117"/>
      <c r="AC1162" s="117"/>
      <c r="AD1162" s="117"/>
      <c r="AE1162" s="117"/>
      <c r="AF1162" s="117"/>
      <c r="AG1162" s="117"/>
      <c r="AH1162" s="117"/>
      <c r="AI1162" s="117"/>
      <c r="AJ1162" s="117"/>
      <c r="AK1162" s="117"/>
      <c r="AL1162" s="117"/>
      <c r="AM1162" s="117"/>
      <c r="AN1162" s="117"/>
      <c r="AO1162" s="117"/>
      <c r="AP1162" s="117"/>
      <c r="AQ1162" s="117"/>
      <c r="AR1162" s="117"/>
      <c r="AS1162" s="117"/>
      <c r="AT1162" s="117"/>
      <c r="AU1162" s="117"/>
      <c r="AV1162" s="117"/>
      <c r="AW1162" s="117"/>
      <c r="AX1162" s="117"/>
      <c r="AY1162" s="117"/>
      <c r="AZ1162" s="117"/>
      <c r="BA1162" s="117"/>
      <c r="BB1162" s="117"/>
      <c r="BC1162" s="117"/>
      <c r="BD1162" s="117"/>
      <c r="BE1162" s="117"/>
      <c r="BF1162" s="117"/>
      <c r="BG1162" s="117"/>
      <c r="BH1162" s="117"/>
      <c r="BI1162" s="117"/>
      <c r="BJ1162" s="117"/>
      <c r="BK1162" s="117"/>
      <c r="BL1162" s="117"/>
      <c r="BM1162" s="117"/>
      <c r="BN1162" s="117"/>
      <c r="BO1162" s="117"/>
      <c r="BP1162" s="117"/>
      <c r="BQ1162" s="117"/>
      <c r="BR1162" s="117"/>
      <c r="BS1162" s="117"/>
      <c r="BT1162" s="117"/>
      <c r="BU1162" s="117"/>
      <c r="BV1162" s="117"/>
      <c r="BW1162" s="117"/>
      <c r="BX1162" s="117"/>
      <c r="BY1162" s="117"/>
      <c r="BZ1162" s="117"/>
      <c r="CA1162" s="117"/>
      <c r="CB1162" s="117"/>
      <c r="CC1162" s="117"/>
      <c r="CD1162" s="117"/>
      <c r="CE1162" s="117"/>
      <c r="CF1162" s="117"/>
      <c r="CG1162" s="117"/>
      <c r="CH1162" s="117"/>
      <c r="CI1162" s="117"/>
      <c r="CJ1162" s="117"/>
      <c r="CK1162" s="117"/>
      <c r="CL1162" s="117"/>
      <c r="CM1162" s="117"/>
      <c r="CN1162" s="117"/>
      <c r="CO1162" s="117"/>
      <c r="CP1162" s="117"/>
      <c r="CQ1162" s="117"/>
      <c r="CR1162" s="117"/>
      <c r="CS1162" s="117"/>
      <c r="CT1162" s="117"/>
      <c r="CU1162" s="117"/>
      <c r="CV1162" s="117"/>
      <c r="CW1162" s="117"/>
      <c r="CX1162" s="117"/>
      <c r="CY1162" s="117"/>
      <c r="CZ1162" s="117"/>
      <c r="DA1162" s="117"/>
      <c r="DB1162" s="117"/>
      <c r="DC1162" s="117"/>
      <c r="DD1162" s="117"/>
      <c r="DE1162" s="117"/>
      <c r="DF1162" s="117"/>
      <c r="DG1162" s="117"/>
      <c r="DH1162" s="117"/>
      <c r="DI1162" s="117"/>
      <c r="DJ1162" s="117"/>
      <c r="DK1162" s="117"/>
      <c r="DL1162" s="117"/>
      <c r="DM1162" s="117"/>
      <c r="DN1162" s="117"/>
      <c r="DO1162" s="117"/>
      <c r="DP1162" s="117"/>
      <c r="DQ1162" s="117"/>
      <c r="DR1162" s="117"/>
      <c r="DS1162" s="117"/>
      <c r="DT1162" s="117"/>
      <c r="DU1162" s="117"/>
      <c r="DV1162" s="117"/>
      <c r="DW1162" s="117"/>
      <c r="DX1162" s="117"/>
      <c r="DY1162" s="117"/>
      <c r="DZ1162" s="117"/>
      <c r="EA1162" s="117"/>
      <c r="EB1162" s="117"/>
      <c r="EC1162" s="117"/>
      <c r="ED1162" s="117"/>
      <c r="EE1162" s="117"/>
      <c r="EF1162" s="117"/>
      <c r="EG1162" s="117"/>
      <c r="EH1162" s="117"/>
      <c r="EI1162" s="117"/>
      <c r="EJ1162" s="117"/>
      <c r="EK1162" s="117"/>
      <c r="EL1162" s="117"/>
      <c r="EM1162" s="117"/>
      <c r="EN1162" s="117"/>
      <c r="EO1162" s="117"/>
      <c r="EP1162" s="117"/>
      <c r="EQ1162" s="117"/>
      <c r="ER1162" s="117"/>
      <c r="ES1162" s="117"/>
      <c r="ET1162" s="117"/>
      <c r="EU1162" s="117"/>
      <c r="EV1162" s="117"/>
      <c r="EW1162" s="117"/>
      <c r="EX1162" s="117"/>
      <c r="EY1162" s="117"/>
      <c r="EZ1162" s="117"/>
      <c r="FA1162" s="117"/>
      <c r="FB1162" s="117"/>
      <c r="FC1162" s="117"/>
      <c r="FD1162" s="117"/>
      <c r="FE1162" s="117"/>
      <c r="FF1162" s="117"/>
      <c r="FG1162" s="117"/>
      <c r="FH1162" s="117"/>
      <c r="FI1162" s="117"/>
      <c r="FJ1162" s="117"/>
      <c r="FK1162" s="117"/>
      <c r="FL1162" s="117"/>
      <c r="FM1162" s="117"/>
      <c r="FN1162" s="117"/>
      <c r="FO1162" s="117"/>
      <c r="FP1162" s="117"/>
      <c r="FQ1162" s="117"/>
      <c r="FR1162" s="117"/>
      <c r="FS1162" s="117"/>
      <c r="FT1162" s="117"/>
      <c r="FU1162" s="117"/>
      <c r="FV1162" s="117"/>
      <c r="FW1162" s="117"/>
      <c r="FX1162" s="117"/>
      <c r="FY1162" s="117"/>
      <c r="FZ1162" s="117"/>
      <c r="GA1162" s="117"/>
      <c r="GB1162" s="117"/>
      <c r="GC1162" s="117"/>
      <c r="GD1162" s="117"/>
      <c r="GE1162" s="117"/>
      <c r="GF1162" s="117"/>
      <c r="GG1162" s="117"/>
      <c r="GH1162" s="117"/>
      <c r="GI1162" s="117"/>
      <c r="GJ1162" s="117"/>
      <c r="GK1162" s="117"/>
      <c r="GL1162" s="117"/>
      <c r="GM1162" s="117"/>
      <c r="GN1162" s="117"/>
      <c r="GO1162" s="117"/>
      <c r="GP1162" s="117"/>
      <c r="GQ1162" s="117"/>
      <c r="GR1162" s="117"/>
      <c r="GS1162" s="117"/>
      <c r="GT1162" s="117"/>
      <c r="GU1162" s="117"/>
      <c r="GV1162" s="117"/>
      <c r="GW1162" s="117"/>
      <c r="GX1162" s="117"/>
      <c r="GY1162" s="117"/>
      <c r="GZ1162" s="117"/>
      <c r="HA1162" s="117"/>
      <c r="HB1162" s="117"/>
      <c r="HC1162" s="117"/>
      <c r="HD1162" s="117"/>
      <c r="HE1162" s="117"/>
      <c r="HF1162" s="117"/>
      <c r="HG1162" s="117"/>
      <c r="HH1162" s="117"/>
      <c r="HI1162" s="117"/>
      <c r="HJ1162" s="117"/>
      <c r="HK1162" s="117"/>
      <c r="HL1162" s="117"/>
      <c r="HM1162" s="117"/>
      <c r="HN1162" s="117"/>
      <c r="HO1162" s="117"/>
      <c r="HP1162" s="117"/>
      <c r="HQ1162" s="117"/>
      <c r="HR1162" s="117"/>
      <c r="HS1162" s="117"/>
      <c r="HT1162" s="117"/>
      <c r="HU1162" s="117"/>
      <c r="HV1162" s="117"/>
      <c r="HW1162" s="117"/>
      <c r="HX1162" s="117"/>
      <c r="HY1162" s="117"/>
      <c r="HZ1162" s="117"/>
      <c r="IA1162" s="117"/>
      <c r="IB1162" s="117"/>
      <c r="IC1162" s="117"/>
      <c r="ID1162" s="117"/>
      <c r="IE1162" s="117"/>
      <c r="IF1162" s="117"/>
      <c r="IG1162" s="117"/>
      <c r="IH1162" s="117"/>
      <c r="II1162" s="117"/>
      <c r="IJ1162" s="117"/>
      <c r="IK1162" s="117"/>
      <c r="IL1162" s="117"/>
      <c r="IM1162" s="117"/>
      <c r="IN1162" s="117"/>
      <c r="IO1162" s="117"/>
      <c r="IP1162" s="117"/>
      <c r="IQ1162" s="117"/>
      <c r="IR1162" s="117"/>
      <c r="IS1162" s="117"/>
      <c r="IT1162" s="117"/>
      <c r="IU1162" s="117"/>
      <c r="IV1162" s="117"/>
      <c r="IW1162" s="117"/>
      <c r="IX1162" s="117"/>
      <c r="IY1162" s="117"/>
      <c r="IZ1162" s="117"/>
      <c r="JA1162" s="117"/>
      <c r="JB1162" s="117"/>
      <c r="JC1162" s="117"/>
      <c r="JD1162" s="117"/>
      <c r="JE1162" s="117"/>
      <c r="JF1162" s="117"/>
      <c r="JG1162" s="117"/>
      <c r="JH1162" s="117"/>
      <c r="JI1162" s="117"/>
      <c r="JJ1162" s="117"/>
      <c r="JK1162" s="117"/>
      <c r="JL1162" s="117"/>
      <c r="JM1162" s="117"/>
      <c r="JN1162" s="117"/>
      <c r="JO1162" s="117"/>
      <c r="JP1162" s="117"/>
      <c r="JQ1162" s="117"/>
      <c r="JR1162" s="117"/>
      <c r="JS1162" s="117"/>
      <c r="JT1162" s="117"/>
      <c r="JU1162" s="117"/>
      <c r="JV1162" s="117"/>
      <c r="JW1162" s="117"/>
      <c r="JX1162" s="117"/>
      <c r="JY1162" s="117"/>
      <c r="JZ1162" s="117"/>
      <c r="KA1162" s="117"/>
      <c r="KB1162" s="117"/>
      <c r="KC1162" s="117"/>
      <c r="KD1162" s="117"/>
      <c r="KE1162" s="117"/>
      <c r="KF1162" s="117"/>
      <c r="KG1162" s="117"/>
      <c r="KH1162" s="117"/>
      <c r="KI1162" s="117"/>
      <c r="KJ1162" s="117"/>
      <c r="KK1162" s="117"/>
      <c r="KL1162" s="117"/>
      <c r="KM1162" s="117"/>
      <c r="KN1162" s="117"/>
      <c r="KO1162" s="117"/>
      <c r="KP1162" s="117"/>
      <c r="KQ1162" s="117"/>
      <c r="KR1162" s="117"/>
      <c r="KS1162" s="117"/>
      <c r="KT1162" s="117"/>
      <c r="KU1162" s="117"/>
      <c r="KV1162" s="117"/>
      <c r="KW1162" s="117"/>
      <c r="KX1162" s="117"/>
      <c r="KY1162" s="117"/>
      <c r="KZ1162" s="117"/>
      <c r="LA1162" s="117"/>
      <c r="LB1162" s="117"/>
      <c r="LC1162" s="117"/>
      <c r="LD1162" s="117"/>
      <c r="LE1162" s="117"/>
      <c r="LF1162" s="117"/>
      <c r="LG1162" s="117"/>
      <c r="LH1162" s="117"/>
      <c r="LI1162" s="117"/>
      <c r="LJ1162" s="117"/>
      <c r="LK1162" s="117"/>
      <c r="LL1162" s="117"/>
      <c r="LM1162" s="117"/>
      <c r="LN1162" s="117"/>
      <c r="LO1162" s="117"/>
      <c r="LP1162" s="117"/>
      <c r="LQ1162" s="117"/>
      <c r="LR1162" s="117"/>
      <c r="LS1162" s="117"/>
      <c r="LT1162" s="117"/>
      <c r="LU1162" s="117"/>
      <c r="LV1162" s="117"/>
      <c r="LW1162" s="117"/>
      <c r="LX1162" s="117"/>
      <c r="LY1162" s="117"/>
      <c r="LZ1162" s="117"/>
      <c r="MA1162" s="117"/>
      <c r="MB1162" s="117"/>
      <c r="MC1162" s="117"/>
      <c r="MD1162" s="117"/>
      <c r="ME1162" s="117"/>
      <c r="MF1162" s="117"/>
      <c r="MG1162" s="117"/>
      <c r="MH1162" s="117"/>
      <c r="MI1162" s="117"/>
      <c r="MJ1162" s="117"/>
      <c r="MK1162" s="117"/>
      <c r="ML1162" s="117"/>
      <c r="MM1162" s="117"/>
      <c r="MN1162" s="117"/>
      <c r="MO1162" s="117"/>
      <c r="MP1162" s="117"/>
      <c r="MQ1162" s="117"/>
      <c r="MR1162" s="117"/>
      <c r="MS1162" s="117"/>
      <c r="MT1162" s="117"/>
      <c r="MU1162" s="117"/>
      <c r="MV1162" s="117"/>
      <c r="MW1162" s="117"/>
      <c r="MX1162" s="117"/>
      <c r="MY1162" s="117"/>
      <c r="MZ1162" s="117"/>
      <c r="NA1162" s="117"/>
      <c r="NB1162" s="117"/>
      <c r="NC1162" s="117"/>
      <c r="ND1162" s="117"/>
      <c r="NE1162" s="117"/>
      <c r="NF1162" s="117"/>
      <c r="NG1162" s="117"/>
      <c r="NH1162" s="117"/>
      <c r="NI1162" s="117"/>
      <c r="NJ1162" s="117"/>
      <c r="NK1162" s="117"/>
      <c r="NL1162" s="117"/>
      <c r="NM1162" s="117"/>
      <c r="NN1162" s="117"/>
      <c r="NO1162" s="117"/>
      <c r="NP1162" s="117"/>
      <c r="NQ1162" s="117"/>
      <c r="NR1162" s="117"/>
      <c r="NS1162" s="117"/>
      <c r="NT1162" s="117"/>
      <c r="NU1162" s="117"/>
      <c r="NV1162" s="117"/>
      <c r="NW1162" s="117"/>
      <c r="NX1162" s="117"/>
      <c r="NY1162" s="117"/>
      <c r="NZ1162" s="117"/>
      <c r="OA1162" s="117"/>
      <c r="OB1162" s="117"/>
      <c r="OC1162" s="117"/>
      <c r="OD1162" s="117"/>
      <c r="OE1162" s="117"/>
      <c r="OF1162" s="117"/>
      <c r="OG1162" s="117"/>
      <c r="OH1162" s="117"/>
      <c r="OI1162" s="117"/>
      <c r="OJ1162" s="117"/>
      <c r="OK1162" s="117"/>
      <c r="OL1162" s="117"/>
      <c r="OM1162" s="117"/>
      <c r="ON1162" s="117"/>
      <c r="OO1162" s="117"/>
      <c r="OP1162" s="117"/>
      <c r="OQ1162" s="117"/>
      <c r="OR1162" s="117"/>
      <c r="OS1162" s="117"/>
      <c r="OT1162" s="117"/>
      <c r="OU1162" s="117"/>
      <c r="OV1162" s="117"/>
      <c r="OW1162" s="117"/>
      <c r="OX1162" s="117"/>
      <c r="OY1162" s="117"/>
      <c r="OZ1162" s="117"/>
      <c r="PA1162" s="117"/>
      <c r="PB1162" s="117"/>
      <c r="PC1162" s="117"/>
      <c r="PD1162" s="117"/>
      <c r="PE1162" s="117"/>
      <c r="PF1162" s="117"/>
      <c r="PG1162" s="117"/>
      <c r="PH1162" s="117"/>
      <c r="PI1162" s="117"/>
      <c r="PJ1162" s="117"/>
      <c r="PK1162" s="117"/>
      <c r="PL1162" s="117"/>
      <c r="PM1162" s="117"/>
      <c r="PN1162" s="117"/>
      <c r="PO1162" s="117"/>
      <c r="PP1162" s="117"/>
      <c r="PQ1162" s="117"/>
      <c r="PR1162" s="117"/>
      <c r="PS1162" s="117"/>
      <c r="PT1162" s="117"/>
      <c r="PU1162" s="117"/>
      <c r="PV1162" s="117"/>
      <c r="PW1162" s="117"/>
      <c r="PX1162" s="117"/>
      <c r="PY1162" s="117"/>
      <c r="PZ1162" s="117"/>
      <c r="QA1162" s="117"/>
      <c r="QB1162" s="117"/>
      <c r="QC1162" s="117"/>
      <c r="QD1162" s="117"/>
      <c r="QE1162" s="117"/>
      <c r="QF1162" s="117"/>
      <c r="QG1162" s="117"/>
      <c r="QH1162" s="117"/>
      <c r="QI1162" s="117"/>
      <c r="QJ1162" s="117"/>
      <c r="QK1162" s="117"/>
      <c r="QL1162" s="117"/>
      <c r="QM1162" s="117"/>
      <c r="QN1162" s="117"/>
      <c r="QO1162" s="117"/>
      <c r="QP1162" s="117"/>
      <c r="QQ1162" s="117"/>
      <c r="QR1162" s="117"/>
      <c r="QS1162" s="117"/>
      <c r="QT1162" s="117"/>
      <c r="QU1162" s="117"/>
      <c r="QV1162" s="117"/>
      <c r="QW1162" s="117"/>
      <c r="QX1162" s="117"/>
      <c r="QY1162" s="117"/>
      <c r="QZ1162" s="117"/>
      <c r="RA1162" s="117"/>
      <c r="RB1162" s="117"/>
      <c r="RC1162" s="117"/>
      <c r="RD1162" s="117"/>
      <c r="RE1162" s="117"/>
      <c r="RF1162" s="117"/>
      <c r="RG1162" s="117"/>
      <c r="RH1162" s="117"/>
      <c r="RI1162" s="117"/>
      <c r="RJ1162" s="117"/>
      <c r="RK1162" s="117"/>
      <c r="RL1162" s="117"/>
      <c r="RM1162" s="117"/>
      <c r="RN1162" s="117"/>
      <c r="RO1162" s="117"/>
      <c r="RP1162" s="117"/>
      <c r="RQ1162" s="117"/>
      <c r="RR1162" s="117"/>
      <c r="RS1162" s="117"/>
      <c r="RT1162" s="117"/>
      <c r="RU1162" s="117"/>
      <c r="RV1162" s="117"/>
      <c r="RW1162" s="117"/>
      <c r="RX1162" s="117"/>
      <c r="RY1162" s="117"/>
      <c r="RZ1162" s="117"/>
      <c r="SA1162" s="117"/>
      <c r="SB1162" s="117"/>
      <c r="SC1162" s="117"/>
      <c r="SD1162" s="117"/>
      <c r="SE1162" s="117"/>
      <c r="SF1162" s="117"/>
      <c r="SG1162" s="117"/>
      <c r="SH1162" s="117"/>
      <c r="SI1162" s="117"/>
      <c r="SJ1162" s="117"/>
      <c r="SK1162" s="117"/>
      <c r="SL1162" s="117"/>
      <c r="SM1162" s="117"/>
      <c r="SN1162" s="117"/>
      <c r="SO1162" s="117"/>
      <c r="SP1162" s="117"/>
      <c r="SQ1162" s="117"/>
      <c r="SR1162" s="117"/>
      <c r="SS1162" s="117"/>
      <c r="ST1162" s="117"/>
      <c r="SU1162" s="117"/>
      <c r="SV1162" s="117"/>
      <c r="SW1162" s="117"/>
      <c r="SX1162" s="117"/>
      <c r="SY1162" s="117"/>
      <c r="SZ1162" s="117"/>
      <c r="TA1162" s="117"/>
      <c r="TB1162" s="117"/>
      <c r="TC1162" s="117"/>
      <c r="TD1162" s="117"/>
      <c r="TE1162" s="117"/>
      <c r="TF1162" s="117"/>
      <c r="TG1162" s="117"/>
      <c r="TH1162" s="117"/>
      <c r="TI1162" s="117"/>
      <c r="TJ1162" s="117"/>
      <c r="TK1162" s="117"/>
      <c r="TL1162" s="117"/>
      <c r="TM1162" s="117"/>
      <c r="TN1162" s="117"/>
      <c r="TO1162" s="117"/>
      <c r="TP1162" s="117"/>
      <c r="TQ1162" s="117"/>
      <c r="TR1162" s="117"/>
      <c r="TS1162" s="117"/>
      <c r="TT1162" s="117"/>
      <c r="TU1162" s="117"/>
      <c r="TV1162" s="117"/>
      <c r="TW1162" s="117"/>
      <c r="TX1162" s="117"/>
      <c r="TY1162" s="117"/>
      <c r="TZ1162" s="117"/>
      <c r="UA1162" s="117"/>
      <c r="UB1162" s="117"/>
      <c r="UC1162" s="117"/>
      <c r="UD1162" s="117"/>
      <c r="UE1162" s="117"/>
      <c r="UF1162" s="117"/>
      <c r="UG1162" s="117"/>
      <c r="UH1162" s="117"/>
      <c r="UI1162" s="117"/>
      <c r="UJ1162" s="117"/>
      <c r="UK1162" s="117"/>
      <c r="UL1162" s="117"/>
      <c r="UM1162" s="117"/>
      <c r="UN1162" s="117"/>
      <c r="UO1162" s="117"/>
      <c r="UP1162" s="117"/>
      <c r="UQ1162" s="117"/>
      <c r="UR1162" s="117"/>
      <c r="US1162" s="117"/>
      <c r="UT1162" s="117"/>
      <c r="UU1162" s="117"/>
      <c r="UV1162" s="117"/>
      <c r="UW1162" s="117"/>
      <c r="UX1162" s="117"/>
      <c r="UY1162" s="117"/>
      <c r="UZ1162" s="117"/>
      <c r="VA1162" s="117"/>
      <c r="VB1162" s="117"/>
      <c r="VC1162" s="117"/>
      <c r="VD1162" s="117"/>
      <c r="VE1162" s="117"/>
      <c r="VF1162" s="117"/>
      <c r="VG1162" s="117"/>
      <c r="VH1162" s="117"/>
      <c r="VI1162" s="117"/>
      <c r="VJ1162" s="117"/>
      <c r="VK1162" s="117"/>
      <c r="VL1162" s="117"/>
      <c r="VM1162" s="117"/>
      <c r="VN1162" s="117"/>
      <c r="VO1162" s="117"/>
      <c r="VP1162" s="117"/>
      <c r="VQ1162" s="117"/>
      <c r="VR1162" s="117"/>
      <c r="VS1162" s="117"/>
      <c r="VT1162" s="117"/>
      <c r="VU1162" s="117"/>
      <c r="VV1162" s="117"/>
      <c r="VW1162" s="117"/>
      <c r="VX1162" s="117"/>
      <c r="VY1162" s="117"/>
      <c r="VZ1162" s="117"/>
      <c r="WA1162" s="117"/>
      <c r="WB1162" s="117"/>
      <c r="WC1162" s="117"/>
      <c r="WD1162" s="117"/>
      <c r="WE1162" s="117"/>
      <c r="WF1162" s="117"/>
      <c r="WG1162" s="117"/>
      <c r="WH1162" s="117"/>
      <c r="WI1162" s="117"/>
      <c r="WJ1162" s="117"/>
      <c r="WK1162" s="117"/>
      <c r="WL1162" s="117"/>
      <c r="WM1162" s="117"/>
      <c r="WN1162" s="117"/>
      <c r="WO1162" s="117"/>
      <c r="WP1162" s="117"/>
      <c r="WQ1162" s="117"/>
      <c r="WR1162" s="117"/>
      <c r="WS1162" s="117"/>
      <c r="WT1162" s="117"/>
      <c r="WU1162" s="117"/>
      <c r="WV1162" s="117"/>
      <c r="WW1162" s="117"/>
      <c r="WX1162" s="117"/>
      <c r="WY1162" s="117"/>
      <c r="WZ1162" s="117"/>
      <c r="XA1162" s="117"/>
      <c r="XB1162" s="117"/>
      <c r="XC1162" s="117"/>
      <c r="XD1162" s="117"/>
      <c r="XE1162" s="117"/>
      <c r="XF1162" s="117"/>
      <c r="XG1162" s="117"/>
      <c r="XH1162" s="117"/>
      <c r="XI1162" s="117"/>
      <c r="XJ1162" s="117"/>
      <c r="XK1162" s="117"/>
      <c r="XL1162" s="117"/>
      <c r="XM1162" s="117"/>
      <c r="XN1162" s="117"/>
      <c r="XO1162" s="117"/>
      <c r="XP1162" s="117"/>
      <c r="XQ1162" s="117"/>
      <c r="XR1162" s="117"/>
      <c r="XS1162" s="117"/>
      <c r="XT1162" s="117"/>
      <c r="XU1162" s="117"/>
      <c r="XV1162" s="117"/>
      <c r="XW1162" s="117"/>
      <c r="XX1162" s="117"/>
      <c r="XY1162" s="117"/>
      <c r="XZ1162" s="117"/>
      <c r="YA1162" s="117"/>
      <c r="YB1162" s="117"/>
      <c r="YC1162" s="117"/>
      <c r="YD1162" s="117"/>
      <c r="YE1162" s="117"/>
      <c r="YF1162" s="117"/>
      <c r="YG1162" s="117"/>
      <c r="YH1162" s="117"/>
      <c r="YI1162" s="117"/>
      <c r="YJ1162" s="117"/>
      <c r="YK1162" s="117"/>
      <c r="YL1162" s="117"/>
      <c r="YM1162" s="117"/>
      <c r="YN1162" s="117"/>
      <c r="YO1162" s="117"/>
      <c r="YP1162" s="117"/>
      <c r="YQ1162" s="117"/>
      <c r="YR1162" s="117"/>
      <c r="YS1162" s="117"/>
      <c r="YT1162" s="117"/>
      <c r="YU1162" s="117"/>
      <c r="YV1162" s="117"/>
      <c r="YW1162" s="117"/>
      <c r="YX1162" s="117"/>
      <c r="YY1162" s="117"/>
      <c r="YZ1162" s="117"/>
      <c r="ZA1162" s="117"/>
      <c r="ZB1162" s="117"/>
      <c r="ZC1162" s="117"/>
      <c r="ZD1162" s="117"/>
      <c r="ZE1162" s="117"/>
      <c r="ZF1162" s="117"/>
      <c r="ZG1162" s="117"/>
      <c r="ZH1162" s="117"/>
      <c r="ZI1162" s="117"/>
      <c r="ZJ1162" s="117"/>
      <c r="ZK1162" s="117"/>
      <c r="ZL1162" s="117"/>
      <c r="ZM1162" s="117"/>
      <c r="ZN1162" s="117"/>
      <c r="ZO1162" s="117"/>
      <c r="ZP1162" s="117"/>
      <c r="ZQ1162" s="117"/>
      <c r="ZR1162" s="117"/>
      <c r="ZS1162" s="117"/>
      <c r="ZT1162" s="117"/>
      <c r="ZU1162" s="117"/>
      <c r="ZV1162" s="117"/>
      <c r="ZW1162" s="117"/>
      <c r="ZX1162" s="117"/>
      <c r="ZY1162" s="117"/>
      <c r="ZZ1162" s="117"/>
      <c r="AAA1162" s="117"/>
      <c r="AAB1162" s="117"/>
      <c r="AAC1162" s="117"/>
      <c r="AAD1162" s="117"/>
      <c r="AAE1162" s="117"/>
      <c r="AAF1162" s="117"/>
      <c r="AAG1162" s="117"/>
      <c r="AAH1162" s="117"/>
      <c r="AAI1162" s="117"/>
      <c r="AAJ1162" s="117"/>
      <c r="AAK1162" s="117"/>
      <c r="AAL1162" s="117"/>
      <c r="AAM1162" s="117"/>
      <c r="AAN1162" s="117"/>
      <c r="AAO1162" s="117"/>
      <c r="AAP1162" s="117"/>
      <c r="AAQ1162" s="117"/>
      <c r="AAR1162" s="117"/>
      <c r="AAS1162" s="117"/>
      <c r="AAT1162" s="117"/>
      <c r="AAU1162" s="117"/>
      <c r="AAV1162" s="117"/>
      <c r="AAW1162" s="117"/>
      <c r="AAX1162" s="117"/>
      <c r="AAY1162" s="117"/>
      <c r="AAZ1162" s="117"/>
      <c r="ABA1162" s="117"/>
      <c r="ABB1162" s="117"/>
      <c r="ABC1162" s="117"/>
      <c r="ABD1162" s="117"/>
      <c r="ABE1162" s="117"/>
      <c r="ABF1162" s="117"/>
      <c r="ABG1162" s="117"/>
      <c r="ABH1162" s="117"/>
      <c r="ABI1162" s="117"/>
      <c r="ABJ1162" s="117"/>
      <c r="ABK1162" s="117"/>
      <c r="ABL1162" s="117"/>
      <c r="ABM1162" s="117"/>
      <c r="ABN1162" s="117"/>
      <c r="ABO1162" s="117"/>
      <c r="ABP1162" s="117"/>
      <c r="ABQ1162" s="117"/>
      <c r="ABR1162" s="117"/>
      <c r="ABS1162" s="117"/>
      <c r="ABT1162" s="117"/>
      <c r="ABU1162" s="117"/>
      <c r="ABV1162" s="117"/>
      <c r="ABW1162" s="117"/>
      <c r="ABX1162" s="117"/>
      <c r="ABY1162" s="117"/>
      <c r="ABZ1162" s="117"/>
      <c r="ACA1162" s="117"/>
      <c r="ACB1162" s="117"/>
      <c r="ACC1162" s="117"/>
      <c r="ACD1162" s="117"/>
      <c r="ACE1162" s="117"/>
      <c r="ACF1162" s="117"/>
      <c r="ACG1162" s="117"/>
      <c r="ACH1162" s="117"/>
      <c r="ACI1162" s="117"/>
      <c r="ACJ1162" s="117"/>
      <c r="ACK1162" s="117"/>
      <c r="ACL1162" s="117"/>
      <c r="ACM1162" s="117"/>
      <c r="ACN1162" s="117"/>
      <c r="ACO1162" s="117"/>
      <c r="ACP1162" s="117"/>
      <c r="ACQ1162" s="117"/>
      <c r="ACR1162" s="117"/>
      <c r="ACS1162" s="117"/>
      <c r="ACT1162" s="117"/>
      <c r="ACU1162" s="117"/>
      <c r="ACV1162" s="117"/>
      <c r="ACW1162" s="117"/>
      <c r="ACX1162" s="117"/>
      <c r="ACY1162" s="117"/>
      <c r="ACZ1162" s="117"/>
      <c r="ADA1162" s="117"/>
      <c r="ADB1162" s="117"/>
      <c r="ADC1162" s="117"/>
      <c r="ADD1162" s="117"/>
      <c r="ADE1162" s="117"/>
      <c r="ADF1162" s="117"/>
      <c r="ADG1162" s="117"/>
      <c r="ADH1162" s="117"/>
      <c r="ADI1162" s="117"/>
      <c r="ADJ1162" s="117"/>
      <c r="ADK1162" s="117"/>
      <c r="ADL1162" s="117"/>
      <c r="ADM1162" s="117"/>
      <c r="ADN1162" s="117"/>
      <c r="ADO1162" s="117"/>
      <c r="ADP1162" s="117"/>
      <c r="ADQ1162" s="117"/>
      <c r="ADR1162" s="117"/>
      <c r="ADS1162" s="117"/>
      <c r="ADT1162" s="117"/>
      <c r="ADU1162" s="117"/>
      <c r="ADV1162" s="117"/>
      <c r="ADW1162" s="117"/>
      <c r="ADX1162" s="117"/>
      <c r="ADY1162" s="117"/>
      <c r="ADZ1162" s="117"/>
      <c r="AEA1162" s="117"/>
      <c r="AEB1162" s="117"/>
      <c r="AEC1162" s="117"/>
      <c r="AED1162" s="117"/>
      <c r="AEE1162" s="117"/>
      <c r="AEF1162" s="117"/>
      <c r="AEG1162" s="117"/>
      <c r="AEH1162" s="117"/>
      <c r="AEI1162" s="117"/>
      <c r="AEJ1162" s="117"/>
      <c r="AEK1162" s="117"/>
      <c r="AEL1162" s="117"/>
      <c r="AEM1162" s="117"/>
      <c r="AEN1162" s="117"/>
      <c r="AEO1162" s="117"/>
      <c r="AEP1162" s="117"/>
      <c r="AEQ1162" s="117"/>
      <c r="AER1162" s="117"/>
      <c r="AES1162" s="117"/>
      <c r="AET1162" s="117"/>
      <c r="AEU1162" s="117"/>
      <c r="AEV1162" s="117"/>
      <c r="AEW1162" s="117"/>
      <c r="AEX1162" s="117"/>
      <c r="AEY1162" s="117"/>
      <c r="AEZ1162" s="117"/>
      <c r="AFA1162" s="117"/>
      <c r="AFB1162" s="117"/>
      <c r="AFC1162" s="117"/>
      <c r="AFD1162" s="117"/>
      <c r="AFE1162" s="117"/>
      <c r="AFF1162" s="117"/>
      <c r="AFG1162" s="117"/>
      <c r="AFH1162" s="117"/>
      <c r="AFI1162" s="117"/>
      <c r="AFJ1162" s="117"/>
      <c r="AFK1162" s="117"/>
      <c r="AFL1162" s="117"/>
      <c r="AFM1162" s="117"/>
      <c r="AFN1162" s="117"/>
      <c r="AFO1162" s="117"/>
      <c r="AFP1162" s="117"/>
      <c r="AFQ1162" s="117"/>
      <c r="AFR1162" s="117"/>
      <c r="AFS1162" s="117"/>
      <c r="AFT1162" s="117"/>
      <c r="AFU1162" s="117"/>
      <c r="AFV1162" s="117"/>
      <c r="AFW1162" s="117"/>
      <c r="AFX1162" s="117"/>
      <c r="AFY1162" s="117"/>
      <c r="AFZ1162" s="117"/>
      <c r="AGA1162" s="117"/>
      <c r="AGB1162" s="117"/>
      <c r="AGC1162" s="117"/>
      <c r="AGD1162" s="117"/>
      <c r="AGE1162" s="117"/>
      <c r="AGF1162" s="117"/>
      <c r="AGG1162" s="117"/>
      <c r="AGH1162" s="117"/>
      <c r="AGI1162" s="117"/>
      <c r="AGJ1162" s="117"/>
      <c r="AGK1162" s="117"/>
      <c r="AGL1162" s="117"/>
      <c r="AGM1162" s="117"/>
      <c r="AGN1162" s="117"/>
      <c r="AGO1162" s="117"/>
      <c r="AGP1162" s="117"/>
      <c r="AGQ1162" s="117"/>
      <c r="AGR1162" s="117"/>
      <c r="AGS1162" s="117"/>
      <c r="AGT1162" s="117"/>
      <c r="AGU1162" s="117"/>
      <c r="AGV1162" s="117"/>
      <c r="AGW1162" s="117"/>
      <c r="AGX1162" s="117"/>
      <c r="AGY1162" s="117"/>
      <c r="AGZ1162" s="117"/>
      <c r="AHA1162" s="117"/>
      <c r="AHB1162" s="117"/>
      <c r="AHC1162" s="117"/>
      <c r="AHD1162" s="117"/>
      <c r="AHE1162" s="117"/>
      <c r="AHF1162" s="117"/>
      <c r="AHG1162" s="117"/>
      <c r="AHH1162" s="117"/>
      <c r="AHI1162" s="117"/>
      <c r="AHJ1162" s="117"/>
      <c r="AHK1162" s="117"/>
      <c r="AHL1162" s="117"/>
      <c r="AHM1162" s="117"/>
      <c r="AHN1162" s="117"/>
      <c r="AHO1162" s="117"/>
      <c r="AHP1162" s="117"/>
      <c r="AHQ1162" s="117"/>
      <c r="AHR1162" s="117"/>
      <c r="AHS1162" s="117"/>
      <c r="AHT1162" s="117"/>
      <c r="AHU1162" s="117"/>
      <c r="AHV1162" s="117"/>
      <c r="AHW1162" s="117"/>
      <c r="AHX1162" s="117"/>
      <c r="AHY1162" s="117"/>
      <c r="AHZ1162" s="117"/>
      <c r="AIA1162" s="117"/>
      <c r="AIB1162" s="117"/>
      <c r="AIC1162" s="117"/>
      <c r="AID1162" s="117"/>
      <c r="AIE1162" s="117"/>
      <c r="AIF1162" s="117"/>
      <c r="AIG1162" s="117"/>
      <c r="AIH1162" s="117"/>
      <c r="AII1162" s="117"/>
      <c r="AIJ1162" s="117"/>
      <c r="AIK1162" s="117"/>
      <c r="AIL1162" s="117"/>
      <c r="AIM1162" s="117"/>
      <c r="AIN1162" s="117"/>
      <c r="AIO1162" s="117"/>
      <c r="AIP1162" s="117"/>
      <c r="AIQ1162" s="117"/>
      <c r="AIR1162" s="117"/>
      <c r="AIS1162" s="117"/>
      <c r="AIT1162" s="117"/>
      <c r="AIU1162" s="117"/>
      <c r="AIV1162" s="117"/>
      <c r="AIW1162" s="117"/>
      <c r="AIX1162" s="117"/>
      <c r="AIY1162" s="117"/>
      <c r="AIZ1162" s="117"/>
      <c r="AJA1162" s="117"/>
      <c r="AJB1162" s="117"/>
      <c r="AJC1162" s="117"/>
      <c r="AJD1162" s="117"/>
      <c r="AJE1162" s="117"/>
      <c r="AJF1162" s="117"/>
      <c r="AJG1162" s="117"/>
      <c r="AJH1162" s="117"/>
      <c r="AJI1162" s="117"/>
      <c r="AJJ1162" s="117"/>
      <c r="AJK1162" s="117"/>
      <c r="AJL1162" s="117"/>
      <c r="AJM1162" s="117"/>
      <c r="AJN1162" s="117"/>
      <c r="AJO1162" s="117"/>
      <c r="AJP1162" s="117"/>
      <c r="AJQ1162" s="117"/>
      <c r="AJR1162" s="117"/>
      <c r="AJS1162" s="117"/>
      <c r="AJT1162" s="117"/>
      <c r="AJU1162" s="117"/>
      <c r="AJV1162" s="117"/>
      <c r="AJW1162" s="117"/>
      <c r="AJX1162" s="117"/>
      <c r="AJY1162" s="117"/>
      <c r="AJZ1162" s="117"/>
      <c r="AKA1162" s="117"/>
      <c r="AKB1162" s="117"/>
      <c r="AKC1162" s="117"/>
      <c r="AKD1162" s="117"/>
      <c r="AKE1162" s="117"/>
      <c r="AKF1162" s="117"/>
      <c r="AKG1162" s="117"/>
      <c r="AKH1162" s="117"/>
      <c r="AKI1162" s="117"/>
      <c r="AKJ1162" s="117"/>
      <c r="AKK1162" s="117"/>
      <c r="AKL1162" s="117"/>
      <c r="AKM1162" s="117"/>
      <c r="AKN1162" s="117"/>
      <c r="AKO1162" s="117"/>
      <c r="AKP1162" s="117"/>
      <c r="AKQ1162" s="117"/>
      <c r="AKR1162" s="117"/>
      <c r="AKS1162" s="117"/>
      <c r="AKT1162" s="117"/>
      <c r="AKU1162" s="117"/>
      <c r="AKV1162" s="117"/>
      <c r="AKW1162" s="117"/>
      <c r="AKX1162" s="117"/>
      <c r="AKY1162" s="117"/>
      <c r="AKZ1162" s="117"/>
      <c r="ALA1162" s="117"/>
      <c r="ALB1162" s="117"/>
      <c r="ALC1162" s="117"/>
      <c r="ALD1162" s="117"/>
      <c r="ALE1162" s="117"/>
      <c r="ALF1162" s="117"/>
      <c r="ALG1162" s="117"/>
      <c r="ALH1162" s="117"/>
      <c r="ALI1162" s="117"/>
      <c r="ALJ1162" s="117"/>
      <c r="ALK1162" s="117"/>
      <c r="ALL1162" s="117"/>
      <c r="ALM1162" s="117"/>
      <c r="ALN1162" s="117"/>
    </row>
    <row r="1163" spans="1:1002" s="120" customFormat="1" ht="38.25" x14ac:dyDescent="0.2">
      <c r="A1163" s="209"/>
      <c r="B1163" s="365" t="s">
        <v>2665</v>
      </c>
      <c r="C1163" s="6">
        <v>29795</v>
      </c>
      <c r="D1163" s="214" t="s">
        <v>2659</v>
      </c>
      <c r="E1163" s="350">
        <v>7</v>
      </c>
      <c r="F1163" s="6" t="s">
        <v>2660</v>
      </c>
      <c r="G1163" s="214" t="s">
        <v>2898</v>
      </c>
      <c r="H1163" s="46">
        <v>20</v>
      </c>
      <c r="I1163" s="117"/>
      <c r="J1163" s="117"/>
      <c r="K1163" s="117"/>
      <c r="L1163" s="117"/>
      <c r="M1163" s="117"/>
      <c r="N1163" s="117"/>
      <c r="O1163" s="117"/>
      <c r="P1163" s="117"/>
      <c r="Q1163" s="117"/>
      <c r="R1163" s="117"/>
      <c r="S1163" s="117"/>
      <c r="T1163" s="117"/>
      <c r="U1163" s="117"/>
      <c r="V1163" s="117"/>
      <c r="W1163" s="117"/>
      <c r="X1163" s="117"/>
      <c r="Y1163" s="117"/>
      <c r="Z1163" s="117"/>
      <c r="AA1163" s="117"/>
      <c r="AB1163" s="117"/>
      <c r="AC1163" s="117"/>
      <c r="AD1163" s="117"/>
      <c r="AE1163" s="117"/>
      <c r="AF1163" s="117"/>
      <c r="AG1163" s="117"/>
      <c r="AH1163" s="117"/>
      <c r="AI1163" s="117"/>
      <c r="AJ1163" s="117"/>
      <c r="AK1163" s="117"/>
      <c r="AL1163" s="117"/>
      <c r="AM1163" s="117"/>
      <c r="AN1163" s="117"/>
      <c r="AO1163" s="117"/>
      <c r="AP1163" s="117"/>
      <c r="AQ1163" s="117"/>
      <c r="AR1163" s="117"/>
      <c r="AS1163" s="117"/>
      <c r="AT1163" s="117"/>
      <c r="AU1163" s="117"/>
      <c r="AV1163" s="117"/>
      <c r="AW1163" s="117"/>
      <c r="AX1163" s="117"/>
      <c r="AY1163" s="117"/>
      <c r="AZ1163" s="117"/>
      <c r="BA1163" s="117"/>
      <c r="BB1163" s="117"/>
      <c r="BC1163" s="117"/>
      <c r="BD1163" s="117"/>
      <c r="BE1163" s="117"/>
      <c r="BF1163" s="117"/>
      <c r="BG1163" s="117"/>
      <c r="BH1163" s="117"/>
      <c r="BI1163" s="117"/>
      <c r="BJ1163" s="117"/>
      <c r="BK1163" s="117"/>
      <c r="BL1163" s="117"/>
      <c r="BM1163" s="117"/>
      <c r="BN1163" s="117"/>
      <c r="BO1163" s="117"/>
      <c r="BP1163" s="117"/>
      <c r="BQ1163" s="117"/>
      <c r="BR1163" s="117"/>
      <c r="BS1163" s="117"/>
      <c r="BT1163" s="117"/>
      <c r="BU1163" s="117"/>
      <c r="BV1163" s="117"/>
      <c r="BW1163" s="117"/>
      <c r="BX1163" s="117"/>
      <c r="BY1163" s="117"/>
      <c r="BZ1163" s="117"/>
      <c r="CA1163" s="117"/>
      <c r="CB1163" s="117"/>
      <c r="CC1163" s="117"/>
      <c r="CD1163" s="117"/>
      <c r="CE1163" s="117"/>
      <c r="CF1163" s="117"/>
      <c r="CG1163" s="117"/>
      <c r="CH1163" s="117"/>
      <c r="CI1163" s="117"/>
      <c r="CJ1163" s="117"/>
      <c r="CK1163" s="117"/>
      <c r="CL1163" s="117"/>
      <c r="CM1163" s="117"/>
      <c r="CN1163" s="117"/>
      <c r="CO1163" s="117"/>
      <c r="CP1163" s="117"/>
      <c r="CQ1163" s="117"/>
      <c r="CR1163" s="117"/>
      <c r="CS1163" s="117"/>
      <c r="CT1163" s="117"/>
      <c r="CU1163" s="117"/>
      <c r="CV1163" s="117"/>
      <c r="CW1163" s="117"/>
      <c r="CX1163" s="117"/>
      <c r="CY1163" s="117"/>
      <c r="CZ1163" s="117"/>
      <c r="DA1163" s="117"/>
      <c r="DB1163" s="117"/>
      <c r="DC1163" s="117"/>
      <c r="DD1163" s="117"/>
      <c r="DE1163" s="117"/>
      <c r="DF1163" s="117"/>
      <c r="DG1163" s="117"/>
      <c r="DH1163" s="117"/>
      <c r="DI1163" s="117"/>
      <c r="DJ1163" s="117"/>
      <c r="DK1163" s="117"/>
      <c r="DL1163" s="117"/>
      <c r="DM1163" s="117"/>
      <c r="DN1163" s="117"/>
      <c r="DO1163" s="117"/>
      <c r="DP1163" s="117"/>
      <c r="DQ1163" s="117"/>
      <c r="DR1163" s="117"/>
      <c r="DS1163" s="117"/>
      <c r="DT1163" s="117"/>
      <c r="DU1163" s="117"/>
      <c r="DV1163" s="117"/>
      <c r="DW1163" s="117"/>
      <c r="DX1163" s="117"/>
      <c r="DY1163" s="117"/>
      <c r="DZ1163" s="117"/>
      <c r="EA1163" s="117"/>
      <c r="EB1163" s="117"/>
      <c r="EC1163" s="117"/>
      <c r="ED1163" s="117"/>
      <c r="EE1163" s="117"/>
      <c r="EF1163" s="117"/>
      <c r="EG1163" s="117"/>
      <c r="EH1163" s="117"/>
      <c r="EI1163" s="117"/>
      <c r="EJ1163" s="117"/>
      <c r="EK1163" s="117"/>
      <c r="EL1163" s="117"/>
      <c r="EM1163" s="117"/>
      <c r="EN1163" s="117"/>
      <c r="EO1163" s="117"/>
      <c r="EP1163" s="117"/>
      <c r="EQ1163" s="117"/>
      <c r="ER1163" s="117"/>
      <c r="ES1163" s="117"/>
      <c r="ET1163" s="117"/>
      <c r="EU1163" s="117"/>
      <c r="EV1163" s="117"/>
      <c r="EW1163" s="117"/>
      <c r="EX1163" s="117"/>
      <c r="EY1163" s="117"/>
      <c r="EZ1163" s="117"/>
      <c r="FA1163" s="117"/>
      <c r="FB1163" s="117"/>
      <c r="FC1163" s="117"/>
      <c r="FD1163" s="117"/>
      <c r="FE1163" s="117"/>
      <c r="FF1163" s="117"/>
      <c r="FG1163" s="117"/>
      <c r="FH1163" s="117"/>
      <c r="FI1163" s="117"/>
      <c r="FJ1163" s="117"/>
      <c r="FK1163" s="117"/>
      <c r="FL1163" s="117"/>
      <c r="FM1163" s="117"/>
      <c r="FN1163" s="117"/>
      <c r="FO1163" s="117"/>
      <c r="FP1163" s="117"/>
      <c r="FQ1163" s="117"/>
      <c r="FR1163" s="117"/>
      <c r="FS1163" s="117"/>
      <c r="FT1163" s="117"/>
      <c r="FU1163" s="117"/>
      <c r="FV1163" s="117"/>
      <c r="FW1163" s="117"/>
      <c r="FX1163" s="117"/>
      <c r="FY1163" s="117"/>
      <c r="FZ1163" s="117"/>
      <c r="GA1163" s="117"/>
      <c r="GB1163" s="117"/>
      <c r="GC1163" s="117"/>
      <c r="GD1163" s="117"/>
      <c r="GE1163" s="117"/>
      <c r="GF1163" s="117"/>
      <c r="GG1163" s="117"/>
      <c r="GH1163" s="117"/>
      <c r="GI1163" s="117"/>
      <c r="GJ1163" s="117"/>
      <c r="GK1163" s="117"/>
      <c r="GL1163" s="117"/>
      <c r="GM1163" s="117"/>
      <c r="GN1163" s="117"/>
      <c r="GO1163" s="117"/>
      <c r="GP1163" s="117"/>
      <c r="GQ1163" s="117"/>
      <c r="GR1163" s="117"/>
      <c r="GS1163" s="117"/>
      <c r="GT1163" s="117"/>
      <c r="GU1163" s="117"/>
      <c r="GV1163" s="117"/>
      <c r="GW1163" s="117"/>
      <c r="GX1163" s="117"/>
      <c r="GY1163" s="117"/>
      <c r="GZ1163" s="117"/>
      <c r="HA1163" s="117"/>
      <c r="HB1163" s="117"/>
      <c r="HC1163" s="117"/>
      <c r="HD1163" s="117"/>
      <c r="HE1163" s="117"/>
      <c r="HF1163" s="117"/>
      <c r="HG1163" s="117"/>
      <c r="HH1163" s="117"/>
      <c r="HI1163" s="117"/>
      <c r="HJ1163" s="117"/>
      <c r="HK1163" s="117"/>
      <c r="HL1163" s="117"/>
      <c r="HM1163" s="117"/>
      <c r="HN1163" s="117"/>
      <c r="HO1163" s="117"/>
      <c r="HP1163" s="117"/>
      <c r="HQ1163" s="117"/>
      <c r="HR1163" s="117"/>
      <c r="HS1163" s="117"/>
      <c r="HT1163" s="117"/>
      <c r="HU1163" s="117"/>
      <c r="HV1163" s="117"/>
      <c r="HW1163" s="117"/>
      <c r="HX1163" s="117"/>
      <c r="HY1163" s="117"/>
      <c r="HZ1163" s="117"/>
      <c r="IA1163" s="117"/>
      <c r="IB1163" s="117"/>
      <c r="IC1163" s="117"/>
      <c r="ID1163" s="117"/>
      <c r="IE1163" s="117"/>
      <c r="IF1163" s="117"/>
      <c r="IG1163" s="117"/>
      <c r="IH1163" s="117"/>
      <c r="II1163" s="117"/>
      <c r="IJ1163" s="117"/>
      <c r="IK1163" s="117"/>
      <c r="IL1163" s="117"/>
      <c r="IM1163" s="117"/>
      <c r="IN1163" s="117"/>
      <c r="IO1163" s="117"/>
      <c r="IP1163" s="117"/>
      <c r="IQ1163" s="117"/>
      <c r="IR1163" s="117"/>
      <c r="IS1163" s="117"/>
      <c r="IT1163" s="117"/>
      <c r="IU1163" s="117"/>
      <c r="IV1163" s="117"/>
      <c r="IW1163" s="117"/>
      <c r="IX1163" s="117"/>
      <c r="IY1163" s="117"/>
      <c r="IZ1163" s="117"/>
      <c r="JA1163" s="117"/>
      <c r="JB1163" s="117"/>
      <c r="JC1163" s="117"/>
      <c r="JD1163" s="117"/>
      <c r="JE1163" s="117"/>
      <c r="JF1163" s="117"/>
      <c r="JG1163" s="117"/>
      <c r="JH1163" s="117"/>
      <c r="JI1163" s="117"/>
      <c r="JJ1163" s="117"/>
      <c r="JK1163" s="117"/>
      <c r="JL1163" s="117"/>
      <c r="JM1163" s="117"/>
      <c r="JN1163" s="117"/>
      <c r="JO1163" s="117"/>
      <c r="JP1163" s="117"/>
      <c r="JQ1163" s="117"/>
      <c r="JR1163" s="117"/>
      <c r="JS1163" s="117"/>
      <c r="JT1163" s="117"/>
      <c r="JU1163" s="117"/>
      <c r="JV1163" s="117"/>
      <c r="JW1163" s="117"/>
      <c r="JX1163" s="117"/>
      <c r="JY1163" s="117"/>
      <c r="JZ1163" s="117"/>
      <c r="KA1163" s="117"/>
      <c r="KB1163" s="117"/>
      <c r="KC1163" s="117"/>
      <c r="KD1163" s="117"/>
      <c r="KE1163" s="117"/>
      <c r="KF1163" s="117"/>
      <c r="KG1163" s="117"/>
      <c r="KH1163" s="117"/>
      <c r="KI1163" s="117"/>
      <c r="KJ1163" s="117"/>
      <c r="KK1163" s="117"/>
      <c r="KL1163" s="117"/>
      <c r="KM1163" s="117"/>
      <c r="KN1163" s="117"/>
      <c r="KO1163" s="117"/>
      <c r="KP1163" s="117"/>
      <c r="KQ1163" s="117"/>
      <c r="KR1163" s="117"/>
      <c r="KS1163" s="117"/>
      <c r="KT1163" s="117"/>
      <c r="KU1163" s="117"/>
      <c r="KV1163" s="117"/>
      <c r="KW1163" s="117"/>
      <c r="KX1163" s="117"/>
      <c r="KY1163" s="117"/>
      <c r="KZ1163" s="117"/>
      <c r="LA1163" s="117"/>
      <c r="LB1163" s="117"/>
      <c r="LC1163" s="117"/>
      <c r="LD1163" s="117"/>
      <c r="LE1163" s="117"/>
      <c r="LF1163" s="117"/>
      <c r="LG1163" s="117"/>
      <c r="LH1163" s="117"/>
      <c r="LI1163" s="117"/>
      <c r="LJ1163" s="117"/>
      <c r="LK1163" s="117"/>
      <c r="LL1163" s="117"/>
      <c r="LM1163" s="117"/>
      <c r="LN1163" s="117"/>
      <c r="LO1163" s="117"/>
      <c r="LP1163" s="117"/>
      <c r="LQ1163" s="117"/>
      <c r="LR1163" s="117"/>
      <c r="LS1163" s="117"/>
      <c r="LT1163" s="117"/>
      <c r="LU1163" s="117"/>
      <c r="LV1163" s="117"/>
      <c r="LW1163" s="117"/>
      <c r="LX1163" s="117"/>
      <c r="LY1163" s="117"/>
      <c r="LZ1163" s="117"/>
      <c r="MA1163" s="117"/>
      <c r="MB1163" s="117"/>
      <c r="MC1163" s="117"/>
      <c r="MD1163" s="117"/>
      <c r="ME1163" s="117"/>
      <c r="MF1163" s="117"/>
      <c r="MG1163" s="117"/>
      <c r="MH1163" s="117"/>
      <c r="MI1163" s="117"/>
      <c r="MJ1163" s="117"/>
      <c r="MK1163" s="117"/>
      <c r="ML1163" s="117"/>
      <c r="MM1163" s="117"/>
      <c r="MN1163" s="117"/>
      <c r="MO1163" s="117"/>
      <c r="MP1163" s="117"/>
      <c r="MQ1163" s="117"/>
      <c r="MR1163" s="117"/>
      <c r="MS1163" s="117"/>
      <c r="MT1163" s="117"/>
      <c r="MU1163" s="117"/>
      <c r="MV1163" s="117"/>
      <c r="MW1163" s="117"/>
      <c r="MX1163" s="117"/>
      <c r="MY1163" s="117"/>
      <c r="MZ1163" s="117"/>
      <c r="NA1163" s="117"/>
      <c r="NB1163" s="117"/>
      <c r="NC1163" s="117"/>
      <c r="ND1163" s="117"/>
      <c r="NE1163" s="117"/>
      <c r="NF1163" s="117"/>
      <c r="NG1163" s="117"/>
      <c r="NH1163" s="117"/>
      <c r="NI1163" s="117"/>
      <c r="NJ1163" s="117"/>
      <c r="NK1163" s="117"/>
      <c r="NL1163" s="117"/>
      <c r="NM1163" s="117"/>
      <c r="NN1163" s="117"/>
      <c r="NO1163" s="117"/>
      <c r="NP1163" s="117"/>
      <c r="NQ1163" s="117"/>
      <c r="NR1163" s="117"/>
      <c r="NS1163" s="117"/>
      <c r="NT1163" s="117"/>
      <c r="NU1163" s="117"/>
      <c r="NV1163" s="117"/>
      <c r="NW1163" s="117"/>
      <c r="NX1163" s="117"/>
      <c r="NY1163" s="117"/>
      <c r="NZ1163" s="117"/>
      <c r="OA1163" s="117"/>
      <c r="OB1163" s="117"/>
      <c r="OC1163" s="117"/>
      <c r="OD1163" s="117"/>
      <c r="OE1163" s="117"/>
      <c r="OF1163" s="117"/>
      <c r="OG1163" s="117"/>
      <c r="OH1163" s="117"/>
      <c r="OI1163" s="117"/>
      <c r="OJ1163" s="117"/>
      <c r="OK1163" s="117"/>
      <c r="OL1163" s="117"/>
      <c r="OM1163" s="117"/>
      <c r="ON1163" s="117"/>
      <c r="OO1163" s="117"/>
      <c r="OP1163" s="117"/>
      <c r="OQ1163" s="117"/>
      <c r="OR1163" s="117"/>
      <c r="OS1163" s="117"/>
      <c r="OT1163" s="117"/>
      <c r="OU1163" s="117"/>
      <c r="OV1163" s="117"/>
      <c r="OW1163" s="117"/>
      <c r="OX1163" s="117"/>
      <c r="OY1163" s="117"/>
      <c r="OZ1163" s="117"/>
      <c r="PA1163" s="117"/>
      <c r="PB1163" s="117"/>
      <c r="PC1163" s="117"/>
      <c r="PD1163" s="117"/>
      <c r="PE1163" s="117"/>
      <c r="PF1163" s="117"/>
      <c r="PG1163" s="117"/>
      <c r="PH1163" s="117"/>
      <c r="PI1163" s="117"/>
      <c r="PJ1163" s="117"/>
      <c r="PK1163" s="117"/>
      <c r="PL1163" s="117"/>
      <c r="PM1163" s="117"/>
      <c r="PN1163" s="117"/>
      <c r="PO1163" s="117"/>
      <c r="PP1163" s="117"/>
      <c r="PQ1163" s="117"/>
      <c r="PR1163" s="117"/>
      <c r="PS1163" s="117"/>
      <c r="PT1163" s="117"/>
      <c r="PU1163" s="117"/>
      <c r="PV1163" s="117"/>
      <c r="PW1163" s="117"/>
      <c r="PX1163" s="117"/>
      <c r="PY1163" s="117"/>
      <c r="PZ1163" s="117"/>
      <c r="QA1163" s="117"/>
      <c r="QB1163" s="117"/>
      <c r="QC1163" s="117"/>
      <c r="QD1163" s="117"/>
      <c r="QE1163" s="117"/>
      <c r="QF1163" s="117"/>
      <c r="QG1163" s="117"/>
      <c r="QH1163" s="117"/>
      <c r="QI1163" s="117"/>
      <c r="QJ1163" s="117"/>
      <c r="QK1163" s="117"/>
      <c r="QL1163" s="117"/>
      <c r="QM1163" s="117"/>
      <c r="QN1163" s="117"/>
      <c r="QO1163" s="117"/>
      <c r="QP1163" s="117"/>
      <c r="QQ1163" s="117"/>
      <c r="QR1163" s="117"/>
      <c r="QS1163" s="117"/>
      <c r="QT1163" s="117"/>
      <c r="QU1163" s="117"/>
      <c r="QV1163" s="117"/>
      <c r="QW1163" s="117"/>
      <c r="QX1163" s="117"/>
      <c r="QY1163" s="117"/>
      <c r="QZ1163" s="117"/>
      <c r="RA1163" s="117"/>
      <c r="RB1163" s="117"/>
      <c r="RC1163" s="117"/>
      <c r="RD1163" s="117"/>
      <c r="RE1163" s="117"/>
      <c r="RF1163" s="117"/>
      <c r="RG1163" s="117"/>
      <c r="RH1163" s="117"/>
      <c r="RI1163" s="117"/>
      <c r="RJ1163" s="117"/>
      <c r="RK1163" s="117"/>
      <c r="RL1163" s="117"/>
      <c r="RM1163" s="117"/>
      <c r="RN1163" s="117"/>
      <c r="RO1163" s="117"/>
      <c r="RP1163" s="117"/>
      <c r="RQ1163" s="117"/>
      <c r="RR1163" s="117"/>
      <c r="RS1163" s="117"/>
      <c r="RT1163" s="117"/>
      <c r="RU1163" s="117"/>
      <c r="RV1163" s="117"/>
      <c r="RW1163" s="117"/>
      <c r="RX1163" s="117"/>
      <c r="RY1163" s="117"/>
      <c r="RZ1163" s="117"/>
      <c r="SA1163" s="117"/>
      <c r="SB1163" s="117"/>
      <c r="SC1163" s="117"/>
      <c r="SD1163" s="117"/>
      <c r="SE1163" s="117"/>
      <c r="SF1163" s="117"/>
      <c r="SG1163" s="117"/>
      <c r="SH1163" s="117"/>
      <c r="SI1163" s="117"/>
      <c r="SJ1163" s="117"/>
      <c r="SK1163" s="117"/>
      <c r="SL1163" s="117"/>
      <c r="SM1163" s="117"/>
      <c r="SN1163" s="117"/>
      <c r="SO1163" s="117"/>
      <c r="SP1163" s="117"/>
      <c r="SQ1163" s="117"/>
      <c r="SR1163" s="117"/>
      <c r="SS1163" s="117"/>
      <c r="ST1163" s="117"/>
      <c r="SU1163" s="117"/>
      <c r="SV1163" s="117"/>
      <c r="SW1163" s="117"/>
      <c r="SX1163" s="117"/>
      <c r="SY1163" s="117"/>
      <c r="SZ1163" s="117"/>
      <c r="TA1163" s="117"/>
      <c r="TB1163" s="117"/>
      <c r="TC1163" s="117"/>
      <c r="TD1163" s="117"/>
      <c r="TE1163" s="117"/>
      <c r="TF1163" s="117"/>
      <c r="TG1163" s="117"/>
      <c r="TH1163" s="117"/>
      <c r="TI1163" s="117"/>
      <c r="TJ1163" s="117"/>
      <c r="TK1163" s="117"/>
      <c r="TL1163" s="117"/>
      <c r="TM1163" s="117"/>
      <c r="TN1163" s="117"/>
      <c r="TO1163" s="117"/>
      <c r="TP1163" s="117"/>
      <c r="TQ1163" s="117"/>
      <c r="TR1163" s="117"/>
      <c r="TS1163" s="117"/>
      <c r="TT1163" s="117"/>
      <c r="TU1163" s="117"/>
      <c r="TV1163" s="117"/>
      <c r="TW1163" s="117"/>
      <c r="TX1163" s="117"/>
      <c r="TY1163" s="117"/>
      <c r="TZ1163" s="117"/>
      <c r="UA1163" s="117"/>
      <c r="UB1163" s="117"/>
      <c r="UC1163" s="117"/>
      <c r="UD1163" s="117"/>
      <c r="UE1163" s="117"/>
      <c r="UF1163" s="117"/>
      <c r="UG1163" s="117"/>
      <c r="UH1163" s="117"/>
      <c r="UI1163" s="117"/>
      <c r="UJ1163" s="117"/>
      <c r="UK1163" s="117"/>
      <c r="UL1163" s="117"/>
      <c r="UM1163" s="117"/>
      <c r="UN1163" s="117"/>
      <c r="UO1163" s="117"/>
      <c r="UP1163" s="117"/>
      <c r="UQ1163" s="117"/>
      <c r="UR1163" s="117"/>
      <c r="US1163" s="117"/>
      <c r="UT1163" s="117"/>
      <c r="UU1163" s="117"/>
      <c r="UV1163" s="117"/>
      <c r="UW1163" s="117"/>
      <c r="UX1163" s="117"/>
      <c r="UY1163" s="117"/>
      <c r="UZ1163" s="117"/>
      <c r="VA1163" s="117"/>
      <c r="VB1163" s="117"/>
      <c r="VC1163" s="117"/>
      <c r="VD1163" s="117"/>
      <c r="VE1163" s="117"/>
      <c r="VF1163" s="117"/>
      <c r="VG1163" s="117"/>
      <c r="VH1163" s="117"/>
      <c r="VI1163" s="117"/>
      <c r="VJ1163" s="117"/>
      <c r="VK1163" s="117"/>
      <c r="VL1163" s="117"/>
      <c r="VM1163" s="117"/>
      <c r="VN1163" s="117"/>
      <c r="VO1163" s="117"/>
      <c r="VP1163" s="117"/>
      <c r="VQ1163" s="117"/>
      <c r="VR1163" s="117"/>
      <c r="VS1163" s="117"/>
      <c r="VT1163" s="117"/>
      <c r="VU1163" s="117"/>
      <c r="VV1163" s="117"/>
      <c r="VW1163" s="117"/>
      <c r="VX1163" s="117"/>
      <c r="VY1163" s="117"/>
      <c r="VZ1163" s="117"/>
      <c r="WA1163" s="117"/>
      <c r="WB1163" s="117"/>
      <c r="WC1163" s="117"/>
      <c r="WD1163" s="117"/>
      <c r="WE1163" s="117"/>
      <c r="WF1163" s="117"/>
      <c r="WG1163" s="117"/>
      <c r="WH1163" s="117"/>
      <c r="WI1163" s="117"/>
      <c r="WJ1163" s="117"/>
      <c r="WK1163" s="117"/>
      <c r="WL1163" s="117"/>
      <c r="WM1163" s="117"/>
      <c r="WN1163" s="117"/>
      <c r="WO1163" s="117"/>
      <c r="WP1163" s="117"/>
      <c r="WQ1163" s="117"/>
      <c r="WR1163" s="117"/>
      <c r="WS1163" s="117"/>
      <c r="WT1163" s="117"/>
      <c r="WU1163" s="117"/>
      <c r="WV1163" s="117"/>
      <c r="WW1163" s="117"/>
      <c r="WX1163" s="117"/>
      <c r="WY1163" s="117"/>
      <c r="WZ1163" s="117"/>
      <c r="XA1163" s="117"/>
      <c r="XB1163" s="117"/>
      <c r="XC1163" s="117"/>
      <c r="XD1163" s="117"/>
      <c r="XE1163" s="117"/>
      <c r="XF1163" s="117"/>
      <c r="XG1163" s="117"/>
      <c r="XH1163" s="117"/>
      <c r="XI1163" s="117"/>
      <c r="XJ1163" s="117"/>
      <c r="XK1163" s="117"/>
      <c r="XL1163" s="117"/>
      <c r="XM1163" s="117"/>
      <c r="XN1163" s="117"/>
      <c r="XO1163" s="117"/>
      <c r="XP1163" s="117"/>
      <c r="XQ1163" s="117"/>
      <c r="XR1163" s="117"/>
      <c r="XS1163" s="117"/>
      <c r="XT1163" s="117"/>
      <c r="XU1163" s="117"/>
      <c r="XV1163" s="117"/>
      <c r="XW1163" s="117"/>
      <c r="XX1163" s="117"/>
      <c r="XY1163" s="117"/>
      <c r="XZ1163" s="117"/>
      <c r="YA1163" s="117"/>
      <c r="YB1163" s="117"/>
      <c r="YC1163" s="117"/>
      <c r="YD1163" s="117"/>
      <c r="YE1163" s="117"/>
      <c r="YF1163" s="117"/>
      <c r="YG1163" s="117"/>
      <c r="YH1163" s="117"/>
      <c r="YI1163" s="117"/>
      <c r="YJ1163" s="117"/>
      <c r="YK1163" s="117"/>
      <c r="YL1163" s="117"/>
      <c r="YM1163" s="117"/>
      <c r="YN1163" s="117"/>
      <c r="YO1163" s="117"/>
      <c r="YP1163" s="117"/>
      <c r="YQ1163" s="117"/>
      <c r="YR1163" s="117"/>
      <c r="YS1163" s="117"/>
      <c r="YT1163" s="117"/>
      <c r="YU1163" s="117"/>
      <c r="YV1163" s="117"/>
      <c r="YW1163" s="117"/>
      <c r="YX1163" s="117"/>
      <c r="YY1163" s="117"/>
      <c r="YZ1163" s="117"/>
      <c r="ZA1163" s="117"/>
      <c r="ZB1163" s="117"/>
      <c r="ZC1163" s="117"/>
      <c r="ZD1163" s="117"/>
      <c r="ZE1163" s="117"/>
      <c r="ZF1163" s="117"/>
      <c r="ZG1163" s="117"/>
      <c r="ZH1163" s="117"/>
      <c r="ZI1163" s="117"/>
      <c r="ZJ1163" s="117"/>
      <c r="ZK1163" s="117"/>
      <c r="ZL1163" s="117"/>
      <c r="ZM1163" s="117"/>
      <c r="ZN1163" s="117"/>
      <c r="ZO1163" s="117"/>
      <c r="ZP1163" s="117"/>
      <c r="ZQ1163" s="117"/>
      <c r="ZR1163" s="117"/>
      <c r="ZS1163" s="117"/>
      <c r="ZT1163" s="117"/>
      <c r="ZU1163" s="117"/>
      <c r="ZV1163" s="117"/>
      <c r="ZW1163" s="117"/>
      <c r="ZX1163" s="117"/>
      <c r="ZY1163" s="117"/>
      <c r="ZZ1163" s="117"/>
      <c r="AAA1163" s="117"/>
      <c r="AAB1163" s="117"/>
      <c r="AAC1163" s="117"/>
      <c r="AAD1163" s="117"/>
      <c r="AAE1163" s="117"/>
      <c r="AAF1163" s="117"/>
      <c r="AAG1163" s="117"/>
      <c r="AAH1163" s="117"/>
      <c r="AAI1163" s="117"/>
      <c r="AAJ1163" s="117"/>
      <c r="AAK1163" s="117"/>
      <c r="AAL1163" s="117"/>
      <c r="AAM1163" s="117"/>
      <c r="AAN1163" s="117"/>
      <c r="AAO1163" s="117"/>
      <c r="AAP1163" s="117"/>
      <c r="AAQ1163" s="117"/>
      <c r="AAR1163" s="117"/>
      <c r="AAS1163" s="117"/>
      <c r="AAT1163" s="117"/>
      <c r="AAU1163" s="117"/>
      <c r="AAV1163" s="117"/>
      <c r="AAW1163" s="117"/>
      <c r="AAX1163" s="117"/>
      <c r="AAY1163" s="117"/>
      <c r="AAZ1163" s="117"/>
      <c r="ABA1163" s="117"/>
      <c r="ABB1163" s="117"/>
      <c r="ABC1163" s="117"/>
      <c r="ABD1163" s="117"/>
      <c r="ABE1163" s="117"/>
      <c r="ABF1163" s="117"/>
      <c r="ABG1163" s="117"/>
      <c r="ABH1163" s="117"/>
      <c r="ABI1163" s="117"/>
      <c r="ABJ1163" s="117"/>
      <c r="ABK1163" s="117"/>
      <c r="ABL1163" s="117"/>
      <c r="ABM1163" s="117"/>
      <c r="ABN1163" s="117"/>
      <c r="ABO1163" s="117"/>
      <c r="ABP1163" s="117"/>
      <c r="ABQ1163" s="117"/>
      <c r="ABR1163" s="117"/>
      <c r="ABS1163" s="117"/>
      <c r="ABT1163" s="117"/>
      <c r="ABU1163" s="117"/>
      <c r="ABV1163" s="117"/>
      <c r="ABW1163" s="117"/>
      <c r="ABX1163" s="117"/>
      <c r="ABY1163" s="117"/>
      <c r="ABZ1163" s="117"/>
      <c r="ACA1163" s="117"/>
      <c r="ACB1163" s="117"/>
      <c r="ACC1163" s="117"/>
      <c r="ACD1163" s="117"/>
      <c r="ACE1163" s="117"/>
      <c r="ACF1163" s="117"/>
      <c r="ACG1163" s="117"/>
      <c r="ACH1163" s="117"/>
      <c r="ACI1163" s="117"/>
      <c r="ACJ1163" s="117"/>
      <c r="ACK1163" s="117"/>
      <c r="ACL1163" s="117"/>
      <c r="ACM1163" s="117"/>
      <c r="ACN1163" s="117"/>
      <c r="ACO1163" s="117"/>
      <c r="ACP1163" s="117"/>
      <c r="ACQ1163" s="117"/>
      <c r="ACR1163" s="117"/>
      <c r="ACS1163" s="117"/>
      <c r="ACT1163" s="117"/>
      <c r="ACU1163" s="117"/>
      <c r="ACV1163" s="117"/>
      <c r="ACW1163" s="117"/>
      <c r="ACX1163" s="117"/>
      <c r="ACY1163" s="117"/>
      <c r="ACZ1163" s="117"/>
      <c r="ADA1163" s="117"/>
      <c r="ADB1163" s="117"/>
      <c r="ADC1163" s="117"/>
      <c r="ADD1163" s="117"/>
      <c r="ADE1163" s="117"/>
      <c r="ADF1163" s="117"/>
      <c r="ADG1163" s="117"/>
      <c r="ADH1163" s="117"/>
      <c r="ADI1163" s="117"/>
      <c r="ADJ1163" s="117"/>
      <c r="ADK1163" s="117"/>
      <c r="ADL1163" s="117"/>
      <c r="ADM1163" s="117"/>
      <c r="ADN1163" s="117"/>
      <c r="ADO1163" s="117"/>
      <c r="ADP1163" s="117"/>
      <c r="ADQ1163" s="117"/>
      <c r="ADR1163" s="117"/>
      <c r="ADS1163" s="117"/>
      <c r="ADT1163" s="117"/>
      <c r="ADU1163" s="117"/>
      <c r="ADV1163" s="117"/>
      <c r="ADW1163" s="117"/>
      <c r="ADX1163" s="117"/>
      <c r="ADY1163" s="117"/>
      <c r="ADZ1163" s="117"/>
      <c r="AEA1163" s="117"/>
      <c r="AEB1163" s="117"/>
      <c r="AEC1163" s="117"/>
      <c r="AED1163" s="117"/>
      <c r="AEE1163" s="117"/>
      <c r="AEF1163" s="117"/>
      <c r="AEG1163" s="117"/>
      <c r="AEH1163" s="117"/>
      <c r="AEI1163" s="117"/>
      <c r="AEJ1163" s="117"/>
      <c r="AEK1163" s="117"/>
      <c r="AEL1163" s="117"/>
      <c r="AEM1163" s="117"/>
      <c r="AEN1163" s="117"/>
      <c r="AEO1163" s="117"/>
      <c r="AEP1163" s="117"/>
      <c r="AEQ1163" s="117"/>
      <c r="AER1163" s="117"/>
      <c r="AES1163" s="117"/>
      <c r="AET1163" s="117"/>
      <c r="AEU1163" s="117"/>
      <c r="AEV1163" s="117"/>
      <c r="AEW1163" s="117"/>
      <c r="AEX1163" s="117"/>
      <c r="AEY1163" s="117"/>
      <c r="AEZ1163" s="117"/>
      <c r="AFA1163" s="117"/>
      <c r="AFB1163" s="117"/>
      <c r="AFC1163" s="117"/>
      <c r="AFD1163" s="117"/>
      <c r="AFE1163" s="117"/>
      <c r="AFF1163" s="117"/>
      <c r="AFG1163" s="117"/>
      <c r="AFH1163" s="117"/>
      <c r="AFI1163" s="117"/>
      <c r="AFJ1163" s="117"/>
      <c r="AFK1163" s="117"/>
      <c r="AFL1163" s="117"/>
      <c r="AFM1163" s="117"/>
      <c r="AFN1163" s="117"/>
      <c r="AFO1163" s="117"/>
      <c r="AFP1163" s="117"/>
      <c r="AFQ1163" s="117"/>
      <c r="AFR1163" s="117"/>
      <c r="AFS1163" s="117"/>
      <c r="AFT1163" s="117"/>
      <c r="AFU1163" s="117"/>
      <c r="AFV1163" s="117"/>
      <c r="AFW1163" s="117"/>
      <c r="AFX1163" s="117"/>
      <c r="AFY1163" s="117"/>
      <c r="AFZ1163" s="117"/>
      <c r="AGA1163" s="117"/>
      <c r="AGB1163" s="117"/>
      <c r="AGC1163" s="117"/>
      <c r="AGD1163" s="117"/>
      <c r="AGE1163" s="117"/>
      <c r="AGF1163" s="117"/>
      <c r="AGG1163" s="117"/>
      <c r="AGH1163" s="117"/>
      <c r="AGI1163" s="117"/>
      <c r="AGJ1163" s="117"/>
      <c r="AGK1163" s="117"/>
      <c r="AGL1163" s="117"/>
      <c r="AGM1163" s="117"/>
      <c r="AGN1163" s="117"/>
      <c r="AGO1163" s="117"/>
      <c r="AGP1163" s="117"/>
      <c r="AGQ1163" s="117"/>
      <c r="AGR1163" s="117"/>
      <c r="AGS1163" s="117"/>
      <c r="AGT1163" s="117"/>
      <c r="AGU1163" s="117"/>
      <c r="AGV1163" s="117"/>
      <c r="AGW1163" s="117"/>
      <c r="AGX1163" s="117"/>
      <c r="AGY1163" s="117"/>
      <c r="AGZ1163" s="117"/>
      <c r="AHA1163" s="117"/>
      <c r="AHB1163" s="117"/>
      <c r="AHC1163" s="117"/>
      <c r="AHD1163" s="117"/>
      <c r="AHE1163" s="117"/>
      <c r="AHF1163" s="117"/>
      <c r="AHG1163" s="117"/>
      <c r="AHH1163" s="117"/>
      <c r="AHI1163" s="117"/>
      <c r="AHJ1163" s="117"/>
      <c r="AHK1163" s="117"/>
      <c r="AHL1163" s="117"/>
      <c r="AHM1163" s="117"/>
      <c r="AHN1163" s="117"/>
      <c r="AHO1163" s="117"/>
      <c r="AHP1163" s="117"/>
      <c r="AHQ1163" s="117"/>
      <c r="AHR1163" s="117"/>
      <c r="AHS1163" s="117"/>
      <c r="AHT1163" s="117"/>
      <c r="AHU1163" s="117"/>
      <c r="AHV1163" s="117"/>
      <c r="AHW1163" s="117"/>
      <c r="AHX1163" s="117"/>
      <c r="AHY1163" s="117"/>
      <c r="AHZ1163" s="117"/>
      <c r="AIA1163" s="117"/>
      <c r="AIB1163" s="117"/>
      <c r="AIC1163" s="117"/>
      <c r="AID1163" s="117"/>
      <c r="AIE1163" s="117"/>
      <c r="AIF1163" s="117"/>
      <c r="AIG1163" s="117"/>
      <c r="AIH1163" s="117"/>
      <c r="AII1163" s="117"/>
      <c r="AIJ1163" s="117"/>
      <c r="AIK1163" s="117"/>
      <c r="AIL1163" s="117"/>
      <c r="AIM1163" s="117"/>
      <c r="AIN1163" s="117"/>
      <c r="AIO1163" s="117"/>
      <c r="AIP1163" s="117"/>
      <c r="AIQ1163" s="117"/>
      <c r="AIR1163" s="117"/>
      <c r="AIS1163" s="117"/>
      <c r="AIT1163" s="117"/>
      <c r="AIU1163" s="117"/>
      <c r="AIV1163" s="117"/>
      <c r="AIW1163" s="117"/>
      <c r="AIX1163" s="117"/>
      <c r="AIY1163" s="117"/>
      <c r="AIZ1163" s="117"/>
      <c r="AJA1163" s="117"/>
      <c r="AJB1163" s="117"/>
      <c r="AJC1163" s="117"/>
      <c r="AJD1163" s="117"/>
      <c r="AJE1163" s="117"/>
      <c r="AJF1163" s="117"/>
      <c r="AJG1163" s="117"/>
      <c r="AJH1163" s="117"/>
      <c r="AJI1163" s="117"/>
      <c r="AJJ1163" s="117"/>
      <c r="AJK1163" s="117"/>
      <c r="AJL1163" s="117"/>
      <c r="AJM1163" s="117"/>
      <c r="AJN1163" s="117"/>
      <c r="AJO1163" s="117"/>
      <c r="AJP1163" s="117"/>
      <c r="AJQ1163" s="117"/>
      <c r="AJR1163" s="117"/>
      <c r="AJS1163" s="117"/>
      <c r="AJT1163" s="117"/>
      <c r="AJU1163" s="117"/>
      <c r="AJV1163" s="117"/>
      <c r="AJW1163" s="117"/>
      <c r="AJX1163" s="117"/>
      <c r="AJY1163" s="117"/>
      <c r="AJZ1163" s="117"/>
      <c r="AKA1163" s="117"/>
      <c r="AKB1163" s="117"/>
      <c r="AKC1163" s="117"/>
      <c r="AKD1163" s="117"/>
      <c r="AKE1163" s="117"/>
      <c r="AKF1163" s="117"/>
      <c r="AKG1163" s="117"/>
      <c r="AKH1163" s="117"/>
      <c r="AKI1163" s="117"/>
      <c r="AKJ1163" s="117"/>
      <c r="AKK1163" s="117"/>
      <c r="AKL1163" s="117"/>
      <c r="AKM1163" s="117"/>
      <c r="AKN1163" s="117"/>
      <c r="AKO1163" s="117"/>
      <c r="AKP1163" s="117"/>
      <c r="AKQ1163" s="117"/>
      <c r="AKR1163" s="117"/>
      <c r="AKS1163" s="117"/>
      <c r="AKT1163" s="117"/>
      <c r="AKU1163" s="117"/>
      <c r="AKV1163" s="117"/>
      <c r="AKW1163" s="117"/>
      <c r="AKX1163" s="117"/>
      <c r="AKY1163" s="117"/>
      <c r="AKZ1163" s="117"/>
      <c r="ALA1163" s="117"/>
      <c r="ALB1163" s="117"/>
      <c r="ALC1163" s="117"/>
      <c r="ALD1163" s="117"/>
      <c r="ALE1163" s="117"/>
      <c r="ALF1163" s="117"/>
      <c r="ALG1163" s="117"/>
      <c r="ALH1163" s="117"/>
      <c r="ALI1163" s="117"/>
      <c r="ALJ1163" s="117"/>
      <c r="ALK1163" s="117"/>
      <c r="ALL1163" s="117"/>
      <c r="ALM1163" s="117"/>
      <c r="ALN1163" s="117"/>
    </row>
    <row r="1164" spans="1:1002" s="120" customFormat="1" ht="38.25" x14ac:dyDescent="0.2">
      <c r="A1164" s="169"/>
      <c r="B1164" s="386" t="s">
        <v>2666</v>
      </c>
      <c r="C1164" s="205">
        <v>30006</v>
      </c>
      <c r="D1164" s="46" t="s">
        <v>2667</v>
      </c>
      <c r="E1164" s="355">
        <v>6</v>
      </c>
      <c r="F1164" s="179" t="s">
        <v>2668</v>
      </c>
      <c r="G1164" s="46" t="s">
        <v>2772</v>
      </c>
      <c r="H1164" s="46">
        <v>20</v>
      </c>
      <c r="I1164" s="117"/>
      <c r="J1164" s="117"/>
      <c r="K1164" s="117"/>
      <c r="L1164" s="117"/>
      <c r="M1164" s="117"/>
      <c r="N1164" s="117"/>
      <c r="O1164" s="117"/>
      <c r="P1164" s="117"/>
      <c r="Q1164" s="117"/>
      <c r="R1164" s="117"/>
      <c r="S1164" s="117"/>
      <c r="T1164" s="117"/>
      <c r="U1164" s="117"/>
      <c r="V1164" s="117"/>
      <c r="W1164" s="117"/>
      <c r="X1164" s="117"/>
      <c r="Y1164" s="117"/>
      <c r="Z1164" s="117"/>
      <c r="AA1164" s="117"/>
      <c r="AB1164" s="117"/>
      <c r="AC1164" s="117"/>
      <c r="AD1164" s="117"/>
      <c r="AE1164" s="117"/>
      <c r="AF1164" s="117"/>
      <c r="AG1164" s="117"/>
      <c r="AH1164" s="117"/>
      <c r="AI1164" s="117"/>
      <c r="AJ1164" s="117"/>
      <c r="AK1164" s="117"/>
      <c r="AL1164" s="117"/>
      <c r="AM1164" s="117"/>
      <c r="AN1164" s="117"/>
      <c r="AO1164" s="117"/>
      <c r="AP1164" s="117"/>
      <c r="AQ1164" s="117"/>
      <c r="AR1164" s="117"/>
      <c r="AS1164" s="117"/>
      <c r="AT1164" s="117"/>
      <c r="AU1164" s="117"/>
      <c r="AV1164" s="117"/>
      <c r="AW1164" s="117"/>
      <c r="AX1164" s="117"/>
      <c r="AY1164" s="117"/>
      <c r="AZ1164" s="117"/>
      <c r="BA1164" s="117"/>
      <c r="BB1164" s="117"/>
      <c r="BC1164" s="117"/>
      <c r="BD1164" s="117"/>
      <c r="BE1164" s="117"/>
      <c r="BF1164" s="117"/>
      <c r="BG1164" s="117"/>
      <c r="BH1164" s="117"/>
      <c r="BI1164" s="117"/>
      <c r="BJ1164" s="117"/>
      <c r="BK1164" s="117"/>
      <c r="BL1164" s="117"/>
      <c r="BM1164" s="117"/>
      <c r="BN1164" s="117"/>
      <c r="BO1164" s="117"/>
      <c r="BP1164" s="117"/>
      <c r="BQ1164" s="117"/>
      <c r="BR1164" s="117"/>
      <c r="BS1164" s="117"/>
      <c r="BT1164" s="117"/>
      <c r="BU1164" s="117"/>
      <c r="BV1164" s="117"/>
      <c r="BW1164" s="117"/>
      <c r="BX1164" s="117"/>
      <c r="BY1164" s="117"/>
      <c r="BZ1164" s="117"/>
      <c r="CA1164" s="117"/>
      <c r="CB1164" s="117"/>
      <c r="CC1164" s="117"/>
      <c r="CD1164" s="117"/>
      <c r="CE1164" s="117"/>
      <c r="CF1164" s="117"/>
      <c r="CG1164" s="117"/>
      <c r="CH1164" s="117"/>
      <c r="CI1164" s="117"/>
      <c r="CJ1164" s="117"/>
      <c r="CK1164" s="117"/>
      <c r="CL1164" s="117"/>
      <c r="CM1164" s="117"/>
      <c r="CN1164" s="117"/>
      <c r="CO1164" s="117"/>
      <c r="CP1164" s="117"/>
      <c r="CQ1164" s="117"/>
      <c r="CR1164" s="117"/>
      <c r="CS1164" s="117"/>
      <c r="CT1164" s="117"/>
      <c r="CU1164" s="117"/>
      <c r="CV1164" s="117"/>
      <c r="CW1164" s="117"/>
      <c r="CX1164" s="117"/>
      <c r="CY1164" s="117"/>
      <c r="CZ1164" s="117"/>
      <c r="DA1164" s="117"/>
      <c r="DB1164" s="117"/>
      <c r="DC1164" s="117"/>
      <c r="DD1164" s="117"/>
      <c r="DE1164" s="117"/>
      <c r="DF1164" s="117"/>
      <c r="DG1164" s="117"/>
      <c r="DH1164" s="117"/>
      <c r="DI1164" s="117"/>
      <c r="DJ1164" s="117"/>
      <c r="DK1164" s="117"/>
      <c r="DL1164" s="117"/>
      <c r="DM1164" s="117"/>
      <c r="DN1164" s="117"/>
      <c r="DO1164" s="117"/>
      <c r="DP1164" s="117"/>
      <c r="DQ1164" s="117"/>
      <c r="DR1164" s="117"/>
      <c r="DS1164" s="117"/>
      <c r="DT1164" s="117"/>
      <c r="DU1164" s="117"/>
      <c r="DV1164" s="117"/>
      <c r="DW1164" s="117"/>
      <c r="DX1164" s="117"/>
      <c r="DY1164" s="117"/>
      <c r="DZ1164" s="117"/>
      <c r="EA1164" s="117"/>
      <c r="EB1164" s="117"/>
      <c r="EC1164" s="117"/>
      <c r="ED1164" s="117"/>
      <c r="EE1164" s="117"/>
      <c r="EF1164" s="117"/>
      <c r="EG1164" s="117"/>
      <c r="EH1164" s="117"/>
      <c r="EI1164" s="117"/>
      <c r="EJ1164" s="117"/>
      <c r="EK1164" s="117"/>
      <c r="EL1164" s="117"/>
      <c r="EM1164" s="117"/>
      <c r="EN1164" s="117"/>
      <c r="EO1164" s="117"/>
      <c r="EP1164" s="117"/>
      <c r="EQ1164" s="117"/>
      <c r="ER1164" s="117"/>
      <c r="ES1164" s="117"/>
      <c r="ET1164" s="117"/>
      <c r="EU1164" s="117"/>
      <c r="EV1164" s="117"/>
      <c r="EW1164" s="117"/>
      <c r="EX1164" s="117"/>
      <c r="EY1164" s="117"/>
      <c r="EZ1164" s="117"/>
      <c r="FA1164" s="117"/>
      <c r="FB1164" s="117"/>
      <c r="FC1164" s="117"/>
      <c r="FD1164" s="117"/>
      <c r="FE1164" s="117"/>
      <c r="FF1164" s="117"/>
      <c r="FG1164" s="117"/>
      <c r="FH1164" s="117"/>
      <c r="FI1164" s="117"/>
      <c r="FJ1164" s="117"/>
      <c r="FK1164" s="117"/>
      <c r="FL1164" s="117"/>
      <c r="FM1164" s="117"/>
      <c r="FN1164" s="117"/>
      <c r="FO1164" s="117"/>
      <c r="FP1164" s="117"/>
      <c r="FQ1164" s="117"/>
      <c r="FR1164" s="117"/>
      <c r="FS1164" s="117"/>
      <c r="FT1164" s="117"/>
      <c r="FU1164" s="117"/>
      <c r="FV1164" s="117"/>
      <c r="FW1164" s="117"/>
      <c r="FX1164" s="117"/>
      <c r="FY1164" s="117"/>
      <c r="FZ1164" s="117"/>
      <c r="GA1164" s="117"/>
      <c r="GB1164" s="117"/>
      <c r="GC1164" s="117"/>
      <c r="GD1164" s="117"/>
      <c r="GE1164" s="117"/>
      <c r="GF1164" s="117"/>
      <c r="GG1164" s="117"/>
      <c r="GH1164" s="117"/>
      <c r="GI1164" s="117"/>
      <c r="GJ1164" s="117"/>
      <c r="GK1164" s="117"/>
      <c r="GL1164" s="117"/>
      <c r="GM1164" s="117"/>
      <c r="GN1164" s="117"/>
      <c r="GO1164" s="117"/>
      <c r="GP1164" s="117"/>
      <c r="GQ1164" s="117"/>
      <c r="GR1164" s="117"/>
      <c r="GS1164" s="117"/>
      <c r="GT1164" s="117"/>
      <c r="GU1164" s="117"/>
      <c r="GV1164" s="117"/>
      <c r="GW1164" s="117"/>
      <c r="GX1164" s="117"/>
      <c r="GY1164" s="117"/>
      <c r="GZ1164" s="117"/>
      <c r="HA1164" s="117"/>
      <c r="HB1164" s="117"/>
      <c r="HC1164" s="117"/>
      <c r="HD1164" s="117"/>
      <c r="HE1164" s="117"/>
      <c r="HF1164" s="117"/>
      <c r="HG1164" s="117"/>
      <c r="HH1164" s="117"/>
      <c r="HI1164" s="117"/>
      <c r="HJ1164" s="117"/>
      <c r="HK1164" s="117"/>
      <c r="HL1164" s="117"/>
      <c r="HM1164" s="117"/>
      <c r="HN1164" s="117"/>
      <c r="HO1164" s="117"/>
      <c r="HP1164" s="117"/>
      <c r="HQ1164" s="117"/>
      <c r="HR1164" s="117"/>
      <c r="HS1164" s="117"/>
      <c r="HT1164" s="117"/>
      <c r="HU1164" s="117"/>
      <c r="HV1164" s="117"/>
      <c r="HW1164" s="117"/>
      <c r="HX1164" s="117"/>
      <c r="HY1164" s="117"/>
      <c r="HZ1164" s="117"/>
      <c r="IA1164" s="117"/>
      <c r="IB1164" s="117"/>
      <c r="IC1164" s="117"/>
      <c r="ID1164" s="117"/>
      <c r="IE1164" s="117"/>
      <c r="IF1164" s="117"/>
      <c r="IG1164" s="117"/>
      <c r="IH1164" s="117"/>
      <c r="II1164" s="117"/>
      <c r="IJ1164" s="117"/>
      <c r="IK1164" s="117"/>
      <c r="IL1164" s="117"/>
      <c r="IM1164" s="117"/>
      <c r="IN1164" s="117"/>
      <c r="IO1164" s="117"/>
      <c r="IP1164" s="117"/>
      <c r="IQ1164" s="117"/>
      <c r="IR1164" s="117"/>
      <c r="IS1164" s="117"/>
      <c r="IT1164" s="117"/>
      <c r="IU1164" s="117"/>
      <c r="IV1164" s="117"/>
      <c r="IW1164" s="117"/>
      <c r="IX1164" s="117"/>
      <c r="IY1164" s="117"/>
      <c r="IZ1164" s="117"/>
      <c r="JA1164" s="117"/>
      <c r="JB1164" s="117"/>
      <c r="JC1164" s="117"/>
      <c r="JD1164" s="117"/>
      <c r="JE1164" s="117"/>
      <c r="JF1164" s="117"/>
      <c r="JG1164" s="117"/>
      <c r="JH1164" s="117"/>
      <c r="JI1164" s="117"/>
      <c r="JJ1164" s="117"/>
      <c r="JK1164" s="117"/>
      <c r="JL1164" s="117"/>
      <c r="JM1164" s="117"/>
      <c r="JN1164" s="117"/>
      <c r="JO1164" s="117"/>
      <c r="JP1164" s="117"/>
      <c r="JQ1164" s="117"/>
      <c r="JR1164" s="117"/>
      <c r="JS1164" s="117"/>
      <c r="JT1164" s="117"/>
      <c r="JU1164" s="117"/>
      <c r="JV1164" s="117"/>
      <c r="JW1164" s="117"/>
      <c r="JX1164" s="117"/>
      <c r="JY1164" s="117"/>
      <c r="JZ1164" s="117"/>
      <c r="KA1164" s="117"/>
      <c r="KB1164" s="117"/>
      <c r="KC1164" s="117"/>
      <c r="KD1164" s="117"/>
      <c r="KE1164" s="117"/>
      <c r="KF1164" s="117"/>
      <c r="KG1164" s="117"/>
      <c r="KH1164" s="117"/>
      <c r="KI1164" s="117"/>
      <c r="KJ1164" s="117"/>
      <c r="KK1164" s="117"/>
      <c r="KL1164" s="117"/>
      <c r="KM1164" s="117"/>
      <c r="KN1164" s="117"/>
      <c r="KO1164" s="117"/>
      <c r="KP1164" s="117"/>
      <c r="KQ1164" s="117"/>
      <c r="KR1164" s="117"/>
      <c r="KS1164" s="117"/>
      <c r="KT1164" s="117"/>
      <c r="KU1164" s="117"/>
      <c r="KV1164" s="117"/>
      <c r="KW1164" s="117"/>
      <c r="KX1164" s="117"/>
      <c r="KY1164" s="117"/>
      <c r="KZ1164" s="117"/>
      <c r="LA1164" s="117"/>
      <c r="LB1164" s="117"/>
      <c r="LC1164" s="117"/>
      <c r="LD1164" s="117"/>
      <c r="LE1164" s="117"/>
      <c r="LF1164" s="117"/>
      <c r="LG1164" s="117"/>
      <c r="LH1164" s="117"/>
      <c r="LI1164" s="117"/>
      <c r="LJ1164" s="117"/>
      <c r="LK1164" s="117"/>
      <c r="LL1164" s="117"/>
      <c r="LM1164" s="117"/>
      <c r="LN1164" s="117"/>
      <c r="LO1164" s="117"/>
      <c r="LP1164" s="117"/>
      <c r="LQ1164" s="117"/>
      <c r="LR1164" s="117"/>
      <c r="LS1164" s="117"/>
      <c r="LT1164" s="117"/>
      <c r="LU1164" s="117"/>
      <c r="LV1164" s="117"/>
      <c r="LW1164" s="117"/>
      <c r="LX1164" s="117"/>
      <c r="LY1164" s="117"/>
      <c r="LZ1164" s="117"/>
      <c r="MA1164" s="117"/>
      <c r="MB1164" s="117"/>
      <c r="MC1164" s="117"/>
      <c r="MD1164" s="117"/>
      <c r="ME1164" s="117"/>
      <c r="MF1164" s="117"/>
      <c r="MG1164" s="117"/>
      <c r="MH1164" s="117"/>
      <c r="MI1164" s="117"/>
      <c r="MJ1164" s="117"/>
      <c r="MK1164" s="117"/>
      <c r="ML1164" s="117"/>
      <c r="MM1164" s="117"/>
      <c r="MN1164" s="117"/>
      <c r="MO1164" s="117"/>
      <c r="MP1164" s="117"/>
      <c r="MQ1164" s="117"/>
      <c r="MR1164" s="117"/>
      <c r="MS1164" s="117"/>
      <c r="MT1164" s="117"/>
      <c r="MU1164" s="117"/>
      <c r="MV1164" s="117"/>
      <c r="MW1164" s="117"/>
      <c r="MX1164" s="117"/>
      <c r="MY1164" s="117"/>
      <c r="MZ1164" s="117"/>
      <c r="NA1164" s="117"/>
      <c r="NB1164" s="117"/>
      <c r="NC1164" s="117"/>
      <c r="ND1164" s="117"/>
      <c r="NE1164" s="117"/>
      <c r="NF1164" s="117"/>
      <c r="NG1164" s="117"/>
      <c r="NH1164" s="117"/>
      <c r="NI1164" s="117"/>
      <c r="NJ1164" s="117"/>
      <c r="NK1164" s="117"/>
      <c r="NL1164" s="117"/>
      <c r="NM1164" s="117"/>
      <c r="NN1164" s="117"/>
      <c r="NO1164" s="117"/>
      <c r="NP1164" s="117"/>
      <c r="NQ1164" s="117"/>
      <c r="NR1164" s="117"/>
      <c r="NS1164" s="117"/>
      <c r="NT1164" s="117"/>
      <c r="NU1164" s="117"/>
      <c r="NV1164" s="117"/>
      <c r="NW1164" s="117"/>
      <c r="NX1164" s="117"/>
      <c r="NY1164" s="117"/>
      <c r="NZ1164" s="117"/>
      <c r="OA1164" s="117"/>
      <c r="OB1164" s="117"/>
      <c r="OC1164" s="117"/>
      <c r="OD1164" s="117"/>
      <c r="OE1164" s="117"/>
      <c r="OF1164" s="117"/>
      <c r="OG1164" s="117"/>
      <c r="OH1164" s="117"/>
      <c r="OI1164" s="117"/>
      <c r="OJ1164" s="117"/>
      <c r="OK1164" s="117"/>
      <c r="OL1164" s="117"/>
      <c r="OM1164" s="117"/>
      <c r="ON1164" s="117"/>
      <c r="OO1164" s="117"/>
      <c r="OP1164" s="117"/>
      <c r="OQ1164" s="117"/>
      <c r="OR1164" s="117"/>
      <c r="OS1164" s="117"/>
      <c r="OT1164" s="117"/>
      <c r="OU1164" s="117"/>
      <c r="OV1164" s="117"/>
      <c r="OW1164" s="117"/>
      <c r="OX1164" s="117"/>
      <c r="OY1164" s="117"/>
      <c r="OZ1164" s="117"/>
      <c r="PA1164" s="117"/>
      <c r="PB1164" s="117"/>
      <c r="PC1164" s="117"/>
      <c r="PD1164" s="117"/>
      <c r="PE1164" s="117"/>
      <c r="PF1164" s="117"/>
      <c r="PG1164" s="117"/>
      <c r="PH1164" s="117"/>
      <c r="PI1164" s="117"/>
      <c r="PJ1164" s="117"/>
      <c r="PK1164" s="117"/>
      <c r="PL1164" s="117"/>
      <c r="PM1164" s="117"/>
      <c r="PN1164" s="117"/>
      <c r="PO1164" s="117"/>
      <c r="PP1164" s="117"/>
      <c r="PQ1164" s="117"/>
      <c r="PR1164" s="117"/>
      <c r="PS1164" s="117"/>
      <c r="PT1164" s="117"/>
      <c r="PU1164" s="117"/>
      <c r="PV1164" s="117"/>
      <c r="PW1164" s="117"/>
      <c r="PX1164" s="117"/>
      <c r="PY1164" s="117"/>
      <c r="PZ1164" s="117"/>
      <c r="QA1164" s="117"/>
      <c r="QB1164" s="117"/>
      <c r="QC1164" s="117"/>
      <c r="QD1164" s="117"/>
      <c r="QE1164" s="117"/>
      <c r="QF1164" s="117"/>
      <c r="QG1164" s="117"/>
      <c r="QH1164" s="117"/>
      <c r="QI1164" s="117"/>
      <c r="QJ1164" s="117"/>
      <c r="QK1164" s="117"/>
      <c r="QL1164" s="117"/>
      <c r="QM1164" s="117"/>
      <c r="QN1164" s="117"/>
      <c r="QO1164" s="117"/>
      <c r="QP1164" s="117"/>
      <c r="QQ1164" s="117"/>
      <c r="QR1164" s="117"/>
      <c r="QS1164" s="117"/>
      <c r="QT1164" s="117"/>
      <c r="QU1164" s="117"/>
      <c r="QV1164" s="117"/>
      <c r="QW1164" s="117"/>
      <c r="QX1164" s="117"/>
      <c r="QY1164" s="117"/>
      <c r="QZ1164" s="117"/>
      <c r="RA1164" s="117"/>
      <c r="RB1164" s="117"/>
      <c r="RC1164" s="117"/>
      <c r="RD1164" s="117"/>
      <c r="RE1164" s="117"/>
      <c r="RF1164" s="117"/>
      <c r="RG1164" s="117"/>
      <c r="RH1164" s="117"/>
      <c r="RI1164" s="117"/>
      <c r="RJ1164" s="117"/>
      <c r="RK1164" s="117"/>
      <c r="RL1164" s="117"/>
      <c r="RM1164" s="117"/>
      <c r="RN1164" s="117"/>
      <c r="RO1164" s="117"/>
      <c r="RP1164" s="117"/>
      <c r="RQ1164" s="117"/>
      <c r="RR1164" s="117"/>
      <c r="RS1164" s="117"/>
      <c r="RT1164" s="117"/>
      <c r="RU1164" s="117"/>
      <c r="RV1164" s="117"/>
      <c r="RW1164" s="117"/>
      <c r="RX1164" s="117"/>
      <c r="RY1164" s="117"/>
      <c r="RZ1164" s="117"/>
      <c r="SA1164" s="117"/>
      <c r="SB1164" s="117"/>
      <c r="SC1164" s="117"/>
      <c r="SD1164" s="117"/>
      <c r="SE1164" s="117"/>
      <c r="SF1164" s="117"/>
      <c r="SG1164" s="117"/>
      <c r="SH1164" s="117"/>
      <c r="SI1164" s="117"/>
      <c r="SJ1164" s="117"/>
      <c r="SK1164" s="117"/>
      <c r="SL1164" s="117"/>
      <c r="SM1164" s="117"/>
      <c r="SN1164" s="117"/>
      <c r="SO1164" s="117"/>
      <c r="SP1164" s="117"/>
      <c r="SQ1164" s="117"/>
      <c r="SR1164" s="117"/>
      <c r="SS1164" s="117"/>
      <c r="ST1164" s="117"/>
      <c r="SU1164" s="117"/>
      <c r="SV1164" s="117"/>
      <c r="SW1164" s="117"/>
      <c r="SX1164" s="117"/>
      <c r="SY1164" s="117"/>
      <c r="SZ1164" s="117"/>
      <c r="TA1164" s="117"/>
      <c r="TB1164" s="117"/>
      <c r="TC1164" s="117"/>
      <c r="TD1164" s="117"/>
      <c r="TE1164" s="117"/>
      <c r="TF1164" s="117"/>
      <c r="TG1164" s="117"/>
      <c r="TH1164" s="117"/>
      <c r="TI1164" s="117"/>
      <c r="TJ1164" s="117"/>
      <c r="TK1164" s="117"/>
      <c r="TL1164" s="117"/>
      <c r="TM1164" s="117"/>
      <c r="TN1164" s="117"/>
      <c r="TO1164" s="117"/>
      <c r="TP1164" s="117"/>
      <c r="TQ1164" s="117"/>
      <c r="TR1164" s="117"/>
      <c r="TS1164" s="117"/>
      <c r="TT1164" s="117"/>
      <c r="TU1164" s="117"/>
      <c r="TV1164" s="117"/>
      <c r="TW1164" s="117"/>
      <c r="TX1164" s="117"/>
      <c r="TY1164" s="117"/>
      <c r="TZ1164" s="117"/>
      <c r="UA1164" s="117"/>
      <c r="UB1164" s="117"/>
      <c r="UC1164" s="117"/>
      <c r="UD1164" s="117"/>
      <c r="UE1164" s="117"/>
      <c r="UF1164" s="117"/>
      <c r="UG1164" s="117"/>
      <c r="UH1164" s="117"/>
      <c r="UI1164" s="117"/>
      <c r="UJ1164" s="117"/>
      <c r="UK1164" s="117"/>
      <c r="UL1164" s="117"/>
      <c r="UM1164" s="117"/>
      <c r="UN1164" s="117"/>
      <c r="UO1164" s="117"/>
      <c r="UP1164" s="117"/>
      <c r="UQ1164" s="117"/>
      <c r="UR1164" s="117"/>
      <c r="US1164" s="117"/>
      <c r="UT1164" s="117"/>
      <c r="UU1164" s="117"/>
      <c r="UV1164" s="117"/>
      <c r="UW1164" s="117"/>
      <c r="UX1164" s="117"/>
      <c r="UY1164" s="117"/>
      <c r="UZ1164" s="117"/>
      <c r="VA1164" s="117"/>
      <c r="VB1164" s="117"/>
      <c r="VC1164" s="117"/>
      <c r="VD1164" s="117"/>
      <c r="VE1164" s="117"/>
      <c r="VF1164" s="117"/>
      <c r="VG1164" s="117"/>
      <c r="VH1164" s="117"/>
      <c r="VI1164" s="117"/>
      <c r="VJ1164" s="117"/>
      <c r="VK1164" s="117"/>
      <c r="VL1164" s="117"/>
      <c r="VM1164" s="117"/>
      <c r="VN1164" s="117"/>
      <c r="VO1164" s="117"/>
      <c r="VP1164" s="117"/>
      <c r="VQ1164" s="117"/>
      <c r="VR1164" s="117"/>
      <c r="VS1164" s="117"/>
      <c r="VT1164" s="117"/>
      <c r="VU1164" s="117"/>
      <c r="VV1164" s="117"/>
      <c r="VW1164" s="117"/>
      <c r="VX1164" s="117"/>
      <c r="VY1164" s="117"/>
      <c r="VZ1164" s="117"/>
      <c r="WA1164" s="117"/>
      <c r="WB1164" s="117"/>
      <c r="WC1164" s="117"/>
      <c r="WD1164" s="117"/>
      <c r="WE1164" s="117"/>
      <c r="WF1164" s="117"/>
      <c r="WG1164" s="117"/>
      <c r="WH1164" s="117"/>
      <c r="WI1164" s="117"/>
      <c r="WJ1164" s="117"/>
      <c r="WK1164" s="117"/>
      <c r="WL1164" s="117"/>
      <c r="WM1164" s="117"/>
      <c r="WN1164" s="117"/>
      <c r="WO1164" s="117"/>
      <c r="WP1164" s="117"/>
      <c r="WQ1164" s="117"/>
      <c r="WR1164" s="117"/>
      <c r="WS1164" s="117"/>
      <c r="WT1164" s="117"/>
      <c r="WU1164" s="117"/>
      <c r="WV1164" s="117"/>
      <c r="WW1164" s="117"/>
      <c r="WX1164" s="117"/>
      <c r="WY1164" s="117"/>
      <c r="WZ1164" s="117"/>
      <c r="XA1164" s="117"/>
      <c r="XB1164" s="117"/>
      <c r="XC1164" s="117"/>
      <c r="XD1164" s="117"/>
      <c r="XE1164" s="117"/>
      <c r="XF1164" s="117"/>
      <c r="XG1164" s="117"/>
      <c r="XH1164" s="117"/>
      <c r="XI1164" s="117"/>
      <c r="XJ1164" s="117"/>
      <c r="XK1164" s="117"/>
      <c r="XL1164" s="117"/>
      <c r="XM1164" s="117"/>
      <c r="XN1164" s="117"/>
      <c r="XO1164" s="117"/>
      <c r="XP1164" s="117"/>
      <c r="XQ1164" s="117"/>
      <c r="XR1164" s="117"/>
      <c r="XS1164" s="117"/>
      <c r="XT1164" s="117"/>
      <c r="XU1164" s="117"/>
      <c r="XV1164" s="117"/>
      <c r="XW1164" s="117"/>
      <c r="XX1164" s="117"/>
      <c r="XY1164" s="117"/>
      <c r="XZ1164" s="117"/>
      <c r="YA1164" s="117"/>
      <c r="YB1164" s="117"/>
      <c r="YC1164" s="117"/>
      <c r="YD1164" s="117"/>
      <c r="YE1164" s="117"/>
      <c r="YF1164" s="117"/>
      <c r="YG1164" s="117"/>
      <c r="YH1164" s="117"/>
      <c r="YI1164" s="117"/>
      <c r="YJ1164" s="117"/>
      <c r="YK1164" s="117"/>
      <c r="YL1164" s="117"/>
      <c r="YM1164" s="117"/>
      <c r="YN1164" s="117"/>
      <c r="YO1164" s="117"/>
      <c r="YP1164" s="117"/>
      <c r="YQ1164" s="117"/>
      <c r="YR1164" s="117"/>
      <c r="YS1164" s="117"/>
      <c r="YT1164" s="117"/>
      <c r="YU1164" s="117"/>
      <c r="YV1164" s="117"/>
      <c r="YW1164" s="117"/>
      <c r="YX1164" s="117"/>
      <c r="YY1164" s="117"/>
      <c r="YZ1164" s="117"/>
      <c r="ZA1164" s="117"/>
      <c r="ZB1164" s="117"/>
      <c r="ZC1164" s="117"/>
      <c r="ZD1164" s="117"/>
      <c r="ZE1164" s="117"/>
      <c r="ZF1164" s="117"/>
      <c r="ZG1164" s="117"/>
      <c r="ZH1164" s="117"/>
      <c r="ZI1164" s="117"/>
      <c r="ZJ1164" s="117"/>
      <c r="ZK1164" s="117"/>
      <c r="ZL1164" s="117"/>
      <c r="ZM1164" s="117"/>
      <c r="ZN1164" s="117"/>
      <c r="ZO1164" s="117"/>
      <c r="ZP1164" s="117"/>
      <c r="ZQ1164" s="117"/>
      <c r="ZR1164" s="117"/>
      <c r="ZS1164" s="117"/>
      <c r="ZT1164" s="117"/>
      <c r="ZU1164" s="117"/>
      <c r="ZV1164" s="117"/>
      <c r="ZW1164" s="117"/>
      <c r="ZX1164" s="117"/>
      <c r="ZY1164" s="117"/>
      <c r="ZZ1164" s="117"/>
      <c r="AAA1164" s="117"/>
      <c r="AAB1164" s="117"/>
      <c r="AAC1164" s="117"/>
      <c r="AAD1164" s="117"/>
      <c r="AAE1164" s="117"/>
      <c r="AAF1164" s="117"/>
      <c r="AAG1164" s="117"/>
      <c r="AAH1164" s="117"/>
      <c r="AAI1164" s="117"/>
      <c r="AAJ1164" s="117"/>
      <c r="AAK1164" s="117"/>
      <c r="AAL1164" s="117"/>
      <c r="AAM1164" s="117"/>
      <c r="AAN1164" s="117"/>
      <c r="AAO1164" s="117"/>
      <c r="AAP1164" s="117"/>
      <c r="AAQ1164" s="117"/>
      <c r="AAR1164" s="117"/>
      <c r="AAS1164" s="117"/>
      <c r="AAT1164" s="117"/>
      <c r="AAU1164" s="117"/>
      <c r="AAV1164" s="117"/>
      <c r="AAW1164" s="117"/>
      <c r="AAX1164" s="117"/>
      <c r="AAY1164" s="117"/>
      <c r="AAZ1164" s="117"/>
      <c r="ABA1164" s="117"/>
      <c r="ABB1164" s="117"/>
      <c r="ABC1164" s="117"/>
      <c r="ABD1164" s="117"/>
      <c r="ABE1164" s="117"/>
      <c r="ABF1164" s="117"/>
      <c r="ABG1164" s="117"/>
      <c r="ABH1164" s="117"/>
      <c r="ABI1164" s="117"/>
      <c r="ABJ1164" s="117"/>
      <c r="ABK1164" s="117"/>
      <c r="ABL1164" s="117"/>
      <c r="ABM1164" s="117"/>
      <c r="ABN1164" s="117"/>
      <c r="ABO1164" s="117"/>
      <c r="ABP1164" s="117"/>
      <c r="ABQ1164" s="117"/>
      <c r="ABR1164" s="117"/>
      <c r="ABS1164" s="117"/>
      <c r="ABT1164" s="117"/>
      <c r="ABU1164" s="117"/>
      <c r="ABV1164" s="117"/>
      <c r="ABW1164" s="117"/>
      <c r="ABX1164" s="117"/>
      <c r="ABY1164" s="117"/>
      <c r="ABZ1164" s="117"/>
      <c r="ACA1164" s="117"/>
      <c r="ACB1164" s="117"/>
      <c r="ACC1164" s="117"/>
      <c r="ACD1164" s="117"/>
      <c r="ACE1164" s="117"/>
      <c r="ACF1164" s="117"/>
      <c r="ACG1164" s="117"/>
      <c r="ACH1164" s="117"/>
      <c r="ACI1164" s="117"/>
      <c r="ACJ1164" s="117"/>
      <c r="ACK1164" s="117"/>
      <c r="ACL1164" s="117"/>
      <c r="ACM1164" s="117"/>
      <c r="ACN1164" s="117"/>
      <c r="ACO1164" s="117"/>
      <c r="ACP1164" s="117"/>
      <c r="ACQ1164" s="117"/>
      <c r="ACR1164" s="117"/>
      <c r="ACS1164" s="117"/>
      <c r="ACT1164" s="117"/>
      <c r="ACU1164" s="117"/>
      <c r="ACV1164" s="117"/>
      <c r="ACW1164" s="117"/>
      <c r="ACX1164" s="117"/>
      <c r="ACY1164" s="117"/>
      <c r="ACZ1164" s="117"/>
      <c r="ADA1164" s="117"/>
      <c r="ADB1164" s="117"/>
      <c r="ADC1164" s="117"/>
      <c r="ADD1164" s="117"/>
      <c r="ADE1164" s="117"/>
      <c r="ADF1164" s="117"/>
      <c r="ADG1164" s="117"/>
      <c r="ADH1164" s="117"/>
      <c r="ADI1164" s="117"/>
      <c r="ADJ1164" s="117"/>
      <c r="ADK1164" s="117"/>
      <c r="ADL1164" s="117"/>
      <c r="ADM1164" s="117"/>
      <c r="ADN1164" s="117"/>
      <c r="ADO1164" s="117"/>
      <c r="ADP1164" s="117"/>
      <c r="ADQ1164" s="117"/>
      <c r="ADR1164" s="117"/>
      <c r="ADS1164" s="117"/>
      <c r="ADT1164" s="117"/>
      <c r="ADU1164" s="117"/>
      <c r="ADV1164" s="117"/>
      <c r="ADW1164" s="117"/>
      <c r="ADX1164" s="117"/>
      <c r="ADY1164" s="117"/>
      <c r="ADZ1164" s="117"/>
      <c r="AEA1164" s="117"/>
      <c r="AEB1164" s="117"/>
      <c r="AEC1164" s="117"/>
      <c r="AED1164" s="117"/>
      <c r="AEE1164" s="117"/>
      <c r="AEF1164" s="117"/>
      <c r="AEG1164" s="117"/>
      <c r="AEH1164" s="117"/>
      <c r="AEI1164" s="117"/>
      <c r="AEJ1164" s="117"/>
      <c r="AEK1164" s="117"/>
      <c r="AEL1164" s="117"/>
      <c r="AEM1164" s="117"/>
      <c r="AEN1164" s="117"/>
      <c r="AEO1164" s="117"/>
      <c r="AEP1164" s="117"/>
      <c r="AEQ1164" s="117"/>
      <c r="AER1164" s="117"/>
      <c r="AES1164" s="117"/>
      <c r="AET1164" s="117"/>
      <c r="AEU1164" s="117"/>
      <c r="AEV1164" s="117"/>
      <c r="AEW1164" s="117"/>
      <c r="AEX1164" s="117"/>
      <c r="AEY1164" s="117"/>
      <c r="AEZ1164" s="117"/>
      <c r="AFA1164" s="117"/>
      <c r="AFB1164" s="117"/>
      <c r="AFC1164" s="117"/>
      <c r="AFD1164" s="117"/>
      <c r="AFE1164" s="117"/>
      <c r="AFF1164" s="117"/>
      <c r="AFG1164" s="117"/>
      <c r="AFH1164" s="117"/>
      <c r="AFI1164" s="117"/>
      <c r="AFJ1164" s="117"/>
      <c r="AFK1164" s="117"/>
      <c r="AFL1164" s="117"/>
      <c r="AFM1164" s="117"/>
      <c r="AFN1164" s="117"/>
      <c r="AFO1164" s="117"/>
      <c r="AFP1164" s="117"/>
      <c r="AFQ1164" s="117"/>
      <c r="AFR1164" s="117"/>
      <c r="AFS1164" s="117"/>
      <c r="AFT1164" s="117"/>
      <c r="AFU1164" s="117"/>
      <c r="AFV1164" s="117"/>
      <c r="AFW1164" s="117"/>
      <c r="AFX1164" s="117"/>
      <c r="AFY1164" s="117"/>
      <c r="AFZ1164" s="117"/>
      <c r="AGA1164" s="117"/>
      <c r="AGB1164" s="117"/>
      <c r="AGC1164" s="117"/>
      <c r="AGD1164" s="117"/>
      <c r="AGE1164" s="117"/>
      <c r="AGF1164" s="117"/>
      <c r="AGG1164" s="117"/>
      <c r="AGH1164" s="117"/>
      <c r="AGI1164" s="117"/>
      <c r="AGJ1164" s="117"/>
      <c r="AGK1164" s="117"/>
      <c r="AGL1164" s="117"/>
      <c r="AGM1164" s="117"/>
      <c r="AGN1164" s="117"/>
      <c r="AGO1164" s="117"/>
      <c r="AGP1164" s="117"/>
      <c r="AGQ1164" s="117"/>
      <c r="AGR1164" s="117"/>
      <c r="AGS1164" s="117"/>
      <c r="AGT1164" s="117"/>
      <c r="AGU1164" s="117"/>
      <c r="AGV1164" s="117"/>
      <c r="AGW1164" s="117"/>
      <c r="AGX1164" s="117"/>
      <c r="AGY1164" s="117"/>
      <c r="AGZ1164" s="117"/>
      <c r="AHA1164" s="117"/>
      <c r="AHB1164" s="117"/>
      <c r="AHC1164" s="117"/>
      <c r="AHD1164" s="117"/>
      <c r="AHE1164" s="117"/>
      <c r="AHF1164" s="117"/>
      <c r="AHG1164" s="117"/>
      <c r="AHH1164" s="117"/>
      <c r="AHI1164" s="117"/>
      <c r="AHJ1164" s="117"/>
      <c r="AHK1164" s="117"/>
      <c r="AHL1164" s="117"/>
      <c r="AHM1164" s="117"/>
      <c r="AHN1164" s="117"/>
      <c r="AHO1164" s="117"/>
      <c r="AHP1164" s="117"/>
      <c r="AHQ1164" s="117"/>
      <c r="AHR1164" s="117"/>
      <c r="AHS1164" s="117"/>
      <c r="AHT1164" s="117"/>
      <c r="AHU1164" s="117"/>
      <c r="AHV1164" s="117"/>
      <c r="AHW1164" s="117"/>
      <c r="AHX1164" s="117"/>
      <c r="AHY1164" s="117"/>
      <c r="AHZ1164" s="117"/>
      <c r="AIA1164" s="117"/>
      <c r="AIB1164" s="117"/>
      <c r="AIC1164" s="117"/>
      <c r="AID1164" s="117"/>
      <c r="AIE1164" s="117"/>
      <c r="AIF1164" s="117"/>
      <c r="AIG1164" s="117"/>
      <c r="AIH1164" s="117"/>
      <c r="AII1164" s="117"/>
      <c r="AIJ1164" s="117"/>
      <c r="AIK1164" s="117"/>
      <c r="AIL1164" s="117"/>
      <c r="AIM1164" s="117"/>
      <c r="AIN1164" s="117"/>
      <c r="AIO1164" s="117"/>
      <c r="AIP1164" s="117"/>
      <c r="AIQ1164" s="117"/>
      <c r="AIR1164" s="117"/>
      <c r="AIS1164" s="117"/>
      <c r="AIT1164" s="117"/>
      <c r="AIU1164" s="117"/>
      <c r="AIV1164" s="117"/>
      <c r="AIW1164" s="117"/>
      <c r="AIX1164" s="117"/>
      <c r="AIY1164" s="117"/>
      <c r="AIZ1164" s="117"/>
      <c r="AJA1164" s="117"/>
      <c r="AJB1164" s="117"/>
      <c r="AJC1164" s="117"/>
      <c r="AJD1164" s="117"/>
      <c r="AJE1164" s="117"/>
      <c r="AJF1164" s="117"/>
      <c r="AJG1164" s="117"/>
      <c r="AJH1164" s="117"/>
      <c r="AJI1164" s="117"/>
      <c r="AJJ1164" s="117"/>
      <c r="AJK1164" s="117"/>
      <c r="AJL1164" s="117"/>
      <c r="AJM1164" s="117"/>
      <c r="AJN1164" s="117"/>
      <c r="AJO1164" s="117"/>
      <c r="AJP1164" s="117"/>
      <c r="AJQ1164" s="117"/>
      <c r="AJR1164" s="117"/>
      <c r="AJS1164" s="117"/>
      <c r="AJT1164" s="117"/>
      <c r="AJU1164" s="117"/>
      <c r="AJV1164" s="117"/>
      <c r="AJW1164" s="117"/>
      <c r="AJX1164" s="117"/>
      <c r="AJY1164" s="117"/>
      <c r="AJZ1164" s="117"/>
      <c r="AKA1164" s="117"/>
      <c r="AKB1164" s="117"/>
      <c r="AKC1164" s="117"/>
      <c r="AKD1164" s="117"/>
      <c r="AKE1164" s="117"/>
      <c r="AKF1164" s="117"/>
      <c r="AKG1164" s="117"/>
      <c r="AKH1164" s="117"/>
      <c r="AKI1164" s="117"/>
      <c r="AKJ1164" s="117"/>
      <c r="AKK1164" s="117"/>
      <c r="AKL1164" s="117"/>
      <c r="AKM1164" s="117"/>
      <c r="AKN1164" s="117"/>
      <c r="AKO1164" s="117"/>
      <c r="AKP1164" s="117"/>
      <c r="AKQ1164" s="117"/>
      <c r="AKR1164" s="117"/>
      <c r="AKS1164" s="117"/>
      <c r="AKT1164" s="117"/>
      <c r="AKU1164" s="117"/>
      <c r="AKV1164" s="117"/>
      <c r="AKW1164" s="117"/>
      <c r="AKX1164" s="117"/>
      <c r="AKY1164" s="117"/>
      <c r="AKZ1164" s="117"/>
      <c r="ALA1164" s="117"/>
      <c r="ALB1164" s="117"/>
      <c r="ALC1164" s="117"/>
      <c r="ALD1164" s="117"/>
      <c r="ALE1164" s="117"/>
      <c r="ALF1164" s="117"/>
      <c r="ALG1164" s="117"/>
      <c r="ALH1164" s="117"/>
      <c r="ALI1164" s="117"/>
      <c r="ALJ1164" s="117"/>
      <c r="ALK1164" s="117"/>
      <c r="ALL1164" s="117"/>
      <c r="ALM1164" s="117"/>
      <c r="ALN1164" s="117"/>
    </row>
    <row r="1165" spans="1:1002" s="120" customFormat="1" ht="38.25" x14ac:dyDescent="0.2">
      <c r="A1165" s="169"/>
      <c r="B1165" s="384" t="s">
        <v>2669</v>
      </c>
      <c r="C1165" s="205">
        <v>28879</v>
      </c>
      <c r="D1165" s="46" t="s">
        <v>741</v>
      </c>
      <c r="E1165" s="355">
        <v>6</v>
      </c>
      <c r="F1165" s="205" t="s">
        <v>2660</v>
      </c>
      <c r="G1165" s="46" t="s">
        <v>2670</v>
      </c>
      <c r="H1165" s="46">
        <v>20</v>
      </c>
      <c r="I1165" s="117"/>
      <c r="J1165" s="117"/>
      <c r="K1165" s="117"/>
      <c r="L1165" s="117"/>
      <c r="M1165" s="117"/>
      <c r="N1165" s="117"/>
      <c r="O1165" s="117"/>
      <c r="P1165" s="117"/>
      <c r="Q1165" s="117"/>
      <c r="R1165" s="117"/>
      <c r="S1165" s="117"/>
      <c r="T1165" s="117"/>
      <c r="U1165" s="117"/>
      <c r="V1165" s="117"/>
      <c r="W1165" s="117"/>
      <c r="X1165" s="117"/>
      <c r="Y1165" s="117"/>
      <c r="Z1165" s="117"/>
      <c r="AA1165" s="117"/>
      <c r="AB1165" s="117"/>
      <c r="AC1165" s="117"/>
      <c r="AD1165" s="117"/>
      <c r="AE1165" s="117"/>
      <c r="AF1165" s="117"/>
      <c r="AG1165" s="117"/>
      <c r="AH1165" s="117"/>
      <c r="AI1165" s="117"/>
      <c r="AJ1165" s="117"/>
      <c r="AK1165" s="117"/>
      <c r="AL1165" s="117"/>
      <c r="AM1165" s="117"/>
      <c r="AN1165" s="117"/>
      <c r="AO1165" s="117"/>
      <c r="AP1165" s="117"/>
      <c r="AQ1165" s="117"/>
      <c r="AR1165" s="117"/>
      <c r="AS1165" s="117"/>
      <c r="AT1165" s="117"/>
      <c r="AU1165" s="117"/>
      <c r="AV1165" s="117"/>
      <c r="AW1165" s="117"/>
      <c r="AX1165" s="117"/>
      <c r="AY1165" s="117"/>
      <c r="AZ1165" s="117"/>
      <c r="BA1165" s="117"/>
      <c r="BB1165" s="117"/>
      <c r="BC1165" s="117"/>
      <c r="BD1165" s="117"/>
      <c r="BE1165" s="117"/>
      <c r="BF1165" s="117"/>
      <c r="BG1165" s="117"/>
      <c r="BH1165" s="117"/>
      <c r="BI1165" s="117"/>
      <c r="BJ1165" s="117"/>
      <c r="BK1165" s="117"/>
      <c r="BL1165" s="117"/>
      <c r="BM1165" s="117"/>
      <c r="BN1165" s="117"/>
      <c r="BO1165" s="117"/>
      <c r="BP1165" s="117"/>
      <c r="BQ1165" s="117"/>
      <c r="BR1165" s="117"/>
      <c r="BS1165" s="117"/>
      <c r="BT1165" s="117"/>
      <c r="BU1165" s="117"/>
      <c r="BV1165" s="117"/>
      <c r="BW1165" s="117"/>
      <c r="BX1165" s="117"/>
      <c r="BY1165" s="117"/>
      <c r="BZ1165" s="117"/>
      <c r="CA1165" s="117"/>
      <c r="CB1165" s="117"/>
      <c r="CC1165" s="117"/>
      <c r="CD1165" s="117"/>
      <c r="CE1165" s="117"/>
      <c r="CF1165" s="117"/>
      <c r="CG1165" s="117"/>
      <c r="CH1165" s="117"/>
      <c r="CI1165" s="117"/>
      <c r="CJ1165" s="117"/>
      <c r="CK1165" s="117"/>
      <c r="CL1165" s="117"/>
      <c r="CM1165" s="117"/>
      <c r="CN1165" s="117"/>
      <c r="CO1165" s="117"/>
      <c r="CP1165" s="117"/>
      <c r="CQ1165" s="117"/>
      <c r="CR1165" s="117"/>
      <c r="CS1165" s="117"/>
      <c r="CT1165" s="117"/>
      <c r="CU1165" s="117"/>
      <c r="CV1165" s="117"/>
      <c r="CW1165" s="117"/>
      <c r="CX1165" s="117"/>
      <c r="CY1165" s="117"/>
      <c r="CZ1165" s="117"/>
      <c r="DA1165" s="117"/>
      <c r="DB1165" s="117"/>
      <c r="DC1165" s="117"/>
      <c r="DD1165" s="117"/>
      <c r="DE1165" s="117"/>
      <c r="DF1165" s="117"/>
      <c r="DG1165" s="117"/>
      <c r="DH1165" s="117"/>
      <c r="DI1165" s="117"/>
      <c r="DJ1165" s="117"/>
      <c r="DK1165" s="117"/>
      <c r="DL1165" s="117"/>
      <c r="DM1165" s="117"/>
      <c r="DN1165" s="117"/>
      <c r="DO1165" s="117"/>
      <c r="DP1165" s="117"/>
      <c r="DQ1165" s="117"/>
      <c r="DR1165" s="117"/>
      <c r="DS1165" s="117"/>
      <c r="DT1165" s="117"/>
      <c r="DU1165" s="117"/>
      <c r="DV1165" s="117"/>
      <c r="DW1165" s="117"/>
      <c r="DX1165" s="117"/>
      <c r="DY1165" s="117"/>
      <c r="DZ1165" s="117"/>
      <c r="EA1165" s="117"/>
      <c r="EB1165" s="117"/>
      <c r="EC1165" s="117"/>
      <c r="ED1165" s="117"/>
      <c r="EE1165" s="117"/>
      <c r="EF1165" s="117"/>
      <c r="EG1165" s="117"/>
      <c r="EH1165" s="117"/>
      <c r="EI1165" s="117"/>
      <c r="EJ1165" s="117"/>
      <c r="EK1165" s="117"/>
      <c r="EL1165" s="117"/>
      <c r="EM1165" s="117"/>
      <c r="EN1165" s="117"/>
      <c r="EO1165" s="117"/>
      <c r="EP1165" s="117"/>
      <c r="EQ1165" s="117"/>
      <c r="ER1165" s="117"/>
      <c r="ES1165" s="117"/>
      <c r="ET1165" s="117"/>
      <c r="EU1165" s="117"/>
      <c r="EV1165" s="117"/>
      <c r="EW1165" s="117"/>
      <c r="EX1165" s="117"/>
      <c r="EY1165" s="117"/>
      <c r="EZ1165" s="117"/>
      <c r="FA1165" s="117"/>
      <c r="FB1165" s="117"/>
      <c r="FC1165" s="117"/>
      <c r="FD1165" s="117"/>
      <c r="FE1165" s="117"/>
      <c r="FF1165" s="117"/>
      <c r="FG1165" s="117"/>
      <c r="FH1165" s="117"/>
      <c r="FI1165" s="117"/>
      <c r="FJ1165" s="117"/>
      <c r="FK1165" s="117"/>
      <c r="FL1165" s="117"/>
      <c r="FM1165" s="117"/>
      <c r="FN1165" s="117"/>
      <c r="FO1165" s="117"/>
      <c r="FP1165" s="117"/>
      <c r="FQ1165" s="117"/>
      <c r="FR1165" s="117"/>
      <c r="FS1165" s="117"/>
      <c r="FT1165" s="117"/>
      <c r="FU1165" s="117"/>
      <c r="FV1165" s="117"/>
      <c r="FW1165" s="117"/>
      <c r="FX1165" s="117"/>
      <c r="FY1165" s="117"/>
      <c r="FZ1165" s="117"/>
      <c r="GA1165" s="117"/>
      <c r="GB1165" s="117"/>
      <c r="GC1165" s="117"/>
      <c r="GD1165" s="117"/>
      <c r="GE1165" s="117"/>
      <c r="GF1165" s="117"/>
      <c r="GG1165" s="117"/>
      <c r="GH1165" s="117"/>
      <c r="GI1165" s="117"/>
      <c r="GJ1165" s="117"/>
      <c r="GK1165" s="117"/>
      <c r="GL1165" s="117"/>
      <c r="GM1165" s="117"/>
      <c r="GN1165" s="117"/>
      <c r="GO1165" s="117"/>
      <c r="GP1165" s="117"/>
      <c r="GQ1165" s="117"/>
      <c r="GR1165" s="117"/>
      <c r="GS1165" s="117"/>
      <c r="GT1165" s="117"/>
      <c r="GU1165" s="117"/>
      <c r="GV1165" s="117"/>
      <c r="GW1165" s="117"/>
      <c r="GX1165" s="117"/>
      <c r="GY1165" s="117"/>
      <c r="GZ1165" s="117"/>
      <c r="HA1165" s="117"/>
      <c r="HB1165" s="117"/>
      <c r="HC1165" s="117"/>
      <c r="HD1165" s="117"/>
      <c r="HE1165" s="117"/>
      <c r="HF1165" s="117"/>
      <c r="HG1165" s="117"/>
      <c r="HH1165" s="117"/>
      <c r="HI1165" s="117"/>
      <c r="HJ1165" s="117"/>
      <c r="HK1165" s="117"/>
      <c r="HL1165" s="117"/>
      <c r="HM1165" s="117"/>
      <c r="HN1165" s="117"/>
      <c r="HO1165" s="117"/>
      <c r="HP1165" s="117"/>
      <c r="HQ1165" s="117"/>
      <c r="HR1165" s="117"/>
      <c r="HS1165" s="117"/>
      <c r="HT1165" s="117"/>
      <c r="HU1165" s="117"/>
      <c r="HV1165" s="117"/>
      <c r="HW1165" s="117"/>
      <c r="HX1165" s="117"/>
      <c r="HY1165" s="117"/>
      <c r="HZ1165" s="117"/>
      <c r="IA1165" s="117"/>
      <c r="IB1165" s="117"/>
      <c r="IC1165" s="117"/>
      <c r="ID1165" s="117"/>
      <c r="IE1165" s="117"/>
      <c r="IF1165" s="117"/>
      <c r="IG1165" s="117"/>
      <c r="IH1165" s="117"/>
      <c r="II1165" s="117"/>
      <c r="IJ1165" s="117"/>
      <c r="IK1165" s="117"/>
      <c r="IL1165" s="117"/>
      <c r="IM1165" s="117"/>
      <c r="IN1165" s="117"/>
      <c r="IO1165" s="117"/>
      <c r="IP1165" s="117"/>
      <c r="IQ1165" s="117"/>
      <c r="IR1165" s="117"/>
      <c r="IS1165" s="117"/>
      <c r="IT1165" s="117"/>
      <c r="IU1165" s="117"/>
      <c r="IV1165" s="117"/>
      <c r="IW1165" s="117"/>
      <c r="IX1165" s="117"/>
      <c r="IY1165" s="117"/>
      <c r="IZ1165" s="117"/>
      <c r="JA1165" s="117"/>
      <c r="JB1165" s="117"/>
      <c r="JC1165" s="117"/>
      <c r="JD1165" s="117"/>
      <c r="JE1165" s="117"/>
      <c r="JF1165" s="117"/>
      <c r="JG1165" s="117"/>
      <c r="JH1165" s="117"/>
      <c r="JI1165" s="117"/>
      <c r="JJ1165" s="117"/>
      <c r="JK1165" s="117"/>
      <c r="JL1165" s="117"/>
      <c r="JM1165" s="117"/>
      <c r="JN1165" s="117"/>
      <c r="JO1165" s="117"/>
      <c r="JP1165" s="117"/>
      <c r="JQ1165" s="117"/>
      <c r="JR1165" s="117"/>
      <c r="JS1165" s="117"/>
      <c r="JT1165" s="117"/>
      <c r="JU1165" s="117"/>
      <c r="JV1165" s="117"/>
      <c r="JW1165" s="117"/>
      <c r="JX1165" s="117"/>
      <c r="JY1165" s="117"/>
      <c r="JZ1165" s="117"/>
      <c r="KA1165" s="117"/>
      <c r="KB1165" s="117"/>
      <c r="KC1165" s="117"/>
      <c r="KD1165" s="117"/>
      <c r="KE1165" s="117"/>
      <c r="KF1165" s="117"/>
      <c r="KG1165" s="117"/>
      <c r="KH1165" s="117"/>
      <c r="KI1165" s="117"/>
      <c r="KJ1165" s="117"/>
      <c r="KK1165" s="117"/>
      <c r="KL1165" s="117"/>
      <c r="KM1165" s="117"/>
      <c r="KN1165" s="117"/>
      <c r="KO1165" s="117"/>
      <c r="KP1165" s="117"/>
      <c r="KQ1165" s="117"/>
      <c r="KR1165" s="117"/>
      <c r="KS1165" s="117"/>
      <c r="KT1165" s="117"/>
      <c r="KU1165" s="117"/>
      <c r="KV1165" s="117"/>
      <c r="KW1165" s="117"/>
      <c r="KX1165" s="117"/>
      <c r="KY1165" s="117"/>
      <c r="KZ1165" s="117"/>
      <c r="LA1165" s="117"/>
      <c r="LB1165" s="117"/>
      <c r="LC1165" s="117"/>
      <c r="LD1165" s="117"/>
      <c r="LE1165" s="117"/>
      <c r="LF1165" s="117"/>
      <c r="LG1165" s="117"/>
      <c r="LH1165" s="117"/>
      <c r="LI1165" s="117"/>
      <c r="LJ1165" s="117"/>
      <c r="LK1165" s="117"/>
      <c r="LL1165" s="117"/>
      <c r="LM1165" s="117"/>
      <c r="LN1165" s="117"/>
      <c r="LO1165" s="117"/>
      <c r="LP1165" s="117"/>
      <c r="LQ1165" s="117"/>
      <c r="LR1165" s="117"/>
      <c r="LS1165" s="117"/>
      <c r="LT1165" s="117"/>
      <c r="LU1165" s="117"/>
      <c r="LV1165" s="117"/>
      <c r="LW1165" s="117"/>
      <c r="LX1165" s="117"/>
      <c r="LY1165" s="117"/>
      <c r="LZ1165" s="117"/>
      <c r="MA1165" s="117"/>
      <c r="MB1165" s="117"/>
      <c r="MC1165" s="117"/>
      <c r="MD1165" s="117"/>
      <c r="ME1165" s="117"/>
      <c r="MF1165" s="117"/>
      <c r="MG1165" s="117"/>
      <c r="MH1165" s="117"/>
      <c r="MI1165" s="117"/>
      <c r="MJ1165" s="117"/>
      <c r="MK1165" s="117"/>
      <c r="ML1165" s="117"/>
      <c r="MM1165" s="117"/>
      <c r="MN1165" s="117"/>
      <c r="MO1165" s="117"/>
      <c r="MP1165" s="117"/>
      <c r="MQ1165" s="117"/>
      <c r="MR1165" s="117"/>
      <c r="MS1165" s="117"/>
      <c r="MT1165" s="117"/>
      <c r="MU1165" s="117"/>
      <c r="MV1165" s="117"/>
      <c r="MW1165" s="117"/>
      <c r="MX1165" s="117"/>
      <c r="MY1165" s="117"/>
      <c r="MZ1165" s="117"/>
      <c r="NA1165" s="117"/>
      <c r="NB1165" s="117"/>
      <c r="NC1165" s="117"/>
      <c r="ND1165" s="117"/>
      <c r="NE1165" s="117"/>
      <c r="NF1165" s="117"/>
      <c r="NG1165" s="117"/>
      <c r="NH1165" s="117"/>
      <c r="NI1165" s="117"/>
      <c r="NJ1165" s="117"/>
      <c r="NK1165" s="117"/>
      <c r="NL1165" s="117"/>
      <c r="NM1165" s="117"/>
      <c r="NN1165" s="117"/>
      <c r="NO1165" s="117"/>
      <c r="NP1165" s="117"/>
      <c r="NQ1165" s="117"/>
      <c r="NR1165" s="117"/>
      <c r="NS1165" s="117"/>
      <c r="NT1165" s="117"/>
      <c r="NU1165" s="117"/>
      <c r="NV1165" s="117"/>
      <c r="NW1165" s="117"/>
      <c r="NX1165" s="117"/>
      <c r="NY1165" s="117"/>
      <c r="NZ1165" s="117"/>
      <c r="OA1165" s="117"/>
      <c r="OB1165" s="117"/>
      <c r="OC1165" s="117"/>
      <c r="OD1165" s="117"/>
      <c r="OE1165" s="117"/>
      <c r="OF1165" s="117"/>
      <c r="OG1165" s="117"/>
      <c r="OH1165" s="117"/>
      <c r="OI1165" s="117"/>
      <c r="OJ1165" s="117"/>
      <c r="OK1165" s="117"/>
      <c r="OL1165" s="117"/>
      <c r="OM1165" s="117"/>
      <c r="ON1165" s="117"/>
      <c r="OO1165" s="117"/>
      <c r="OP1165" s="117"/>
      <c r="OQ1165" s="117"/>
      <c r="OR1165" s="117"/>
      <c r="OS1165" s="117"/>
      <c r="OT1165" s="117"/>
      <c r="OU1165" s="117"/>
      <c r="OV1165" s="117"/>
      <c r="OW1165" s="117"/>
      <c r="OX1165" s="117"/>
      <c r="OY1165" s="117"/>
      <c r="OZ1165" s="117"/>
      <c r="PA1165" s="117"/>
      <c r="PB1165" s="117"/>
      <c r="PC1165" s="117"/>
      <c r="PD1165" s="117"/>
      <c r="PE1165" s="117"/>
      <c r="PF1165" s="117"/>
      <c r="PG1165" s="117"/>
      <c r="PH1165" s="117"/>
      <c r="PI1165" s="117"/>
      <c r="PJ1165" s="117"/>
      <c r="PK1165" s="117"/>
      <c r="PL1165" s="117"/>
      <c r="PM1165" s="117"/>
      <c r="PN1165" s="117"/>
      <c r="PO1165" s="117"/>
      <c r="PP1165" s="117"/>
      <c r="PQ1165" s="117"/>
      <c r="PR1165" s="117"/>
      <c r="PS1165" s="117"/>
      <c r="PT1165" s="117"/>
      <c r="PU1165" s="117"/>
      <c r="PV1165" s="117"/>
      <c r="PW1165" s="117"/>
      <c r="PX1165" s="117"/>
      <c r="PY1165" s="117"/>
      <c r="PZ1165" s="117"/>
      <c r="QA1165" s="117"/>
      <c r="QB1165" s="117"/>
      <c r="QC1165" s="117"/>
      <c r="QD1165" s="117"/>
      <c r="QE1165" s="117"/>
      <c r="QF1165" s="117"/>
      <c r="QG1165" s="117"/>
      <c r="QH1165" s="117"/>
      <c r="QI1165" s="117"/>
      <c r="QJ1165" s="117"/>
      <c r="QK1165" s="117"/>
      <c r="QL1165" s="117"/>
      <c r="QM1165" s="117"/>
      <c r="QN1165" s="117"/>
      <c r="QO1165" s="117"/>
      <c r="QP1165" s="117"/>
      <c r="QQ1165" s="117"/>
      <c r="QR1165" s="117"/>
      <c r="QS1165" s="117"/>
      <c r="QT1165" s="117"/>
      <c r="QU1165" s="117"/>
      <c r="QV1165" s="117"/>
      <c r="QW1165" s="117"/>
      <c r="QX1165" s="117"/>
      <c r="QY1165" s="117"/>
      <c r="QZ1165" s="117"/>
      <c r="RA1165" s="117"/>
      <c r="RB1165" s="117"/>
      <c r="RC1165" s="117"/>
      <c r="RD1165" s="117"/>
      <c r="RE1165" s="117"/>
      <c r="RF1165" s="117"/>
      <c r="RG1165" s="117"/>
      <c r="RH1165" s="117"/>
      <c r="RI1165" s="117"/>
      <c r="RJ1165" s="117"/>
      <c r="RK1165" s="117"/>
      <c r="RL1165" s="117"/>
      <c r="RM1165" s="117"/>
      <c r="RN1165" s="117"/>
      <c r="RO1165" s="117"/>
      <c r="RP1165" s="117"/>
      <c r="RQ1165" s="117"/>
      <c r="RR1165" s="117"/>
      <c r="RS1165" s="117"/>
      <c r="RT1165" s="117"/>
      <c r="RU1165" s="117"/>
      <c r="RV1165" s="117"/>
      <c r="RW1165" s="117"/>
      <c r="RX1165" s="117"/>
      <c r="RY1165" s="117"/>
      <c r="RZ1165" s="117"/>
      <c r="SA1165" s="117"/>
      <c r="SB1165" s="117"/>
      <c r="SC1165" s="117"/>
      <c r="SD1165" s="117"/>
      <c r="SE1165" s="117"/>
      <c r="SF1165" s="117"/>
      <c r="SG1165" s="117"/>
      <c r="SH1165" s="117"/>
      <c r="SI1165" s="117"/>
      <c r="SJ1165" s="117"/>
      <c r="SK1165" s="117"/>
      <c r="SL1165" s="117"/>
      <c r="SM1165" s="117"/>
      <c r="SN1165" s="117"/>
      <c r="SO1165" s="117"/>
      <c r="SP1165" s="117"/>
      <c r="SQ1165" s="117"/>
      <c r="SR1165" s="117"/>
      <c r="SS1165" s="117"/>
      <c r="ST1165" s="117"/>
      <c r="SU1165" s="117"/>
      <c r="SV1165" s="117"/>
      <c r="SW1165" s="117"/>
      <c r="SX1165" s="117"/>
      <c r="SY1165" s="117"/>
      <c r="SZ1165" s="117"/>
      <c r="TA1165" s="117"/>
      <c r="TB1165" s="117"/>
      <c r="TC1165" s="117"/>
      <c r="TD1165" s="117"/>
      <c r="TE1165" s="117"/>
      <c r="TF1165" s="117"/>
      <c r="TG1165" s="117"/>
      <c r="TH1165" s="117"/>
      <c r="TI1165" s="117"/>
      <c r="TJ1165" s="117"/>
      <c r="TK1165" s="117"/>
      <c r="TL1165" s="117"/>
      <c r="TM1165" s="117"/>
      <c r="TN1165" s="117"/>
      <c r="TO1165" s="117"/>
      <c r="TP1165" s="117"/>
      <c r="TQ1165" s="117"/>
      <c r="TR1165" s="117"/>
      <c r="TS1165" s="117"/>
      <c r="TT1165" s="117"/>
      <c r="TU1165" s="117"/>
      <c r="TV1165" s="117"/>
      <c r="TW1165" s="117"/>
      <c r="TX1165" s="117"/>
      <c r="TY1165" s="117"/>
      <c r="TZ1165" s="117"/>
      <c r="UA1165" s="117"/>
      <c r="UB1165" s="117"/>
      <c r="UC1165" s="117"/>
      <c r="UD1165" s="117"/>
      <c r="UE1165" s="117"/>
      <c r="UF1165" s="117"/>
      <c r="UG1165" s="117"/>
      <c r="UH1165" s="117"/>
      <c r="UI1165" s="117"/>
      <c r="UJ1165" s="117"/>
      <c r="UK1165" s="117"/>
      <c r="UL1165" s="117"/>
      <c r="UM1165" s="117"/>
      <c r="UN1165" s="117"/>
      <c r="UO1165" s="117"/>
      <c r="UP1165" s="117"/>
      <c r="UQ1165" s="117"/>
      <c r="UR1165" s="117"/>
      <c r="US1165" s="117"/>
      <c r="UT1165" s="117"/>
      <c r="UU1165" s="117"/>
      <c r="UV1165" s="117"/>
      <c r="UW1165" s="117"/>
      <c r="UX1165" s="117"/>
      <c r="UY1165" s="117"/>
      <c r="UZ1165" s="117"/>
      <c r="VA1165" s="117"/>
      <c r="VB1165" s="117"/>
      <c r="VC1165" s="117"/>
      <c r="VD1165" s="117"/>
      <c r="VE1165" s="117"/>
      <c r="VF1165" s="117"/>
      <c r="VG1165" s="117"/>
      <c r="VH1165" s="117"/>
      <c r="VI1165" s="117"/>
      <c r="VJ1165" s="117"/>
      <c r="VK1165" s="117"/>
      <c r="VL1165" s="117"/>
      <c r="VM1165" s="117"/>
      <c r="VN1165" s="117"/>
      <c r="VO1165" s="117"/>
      <c r="VP1165" s="117"/>
      <c r="VQ1165" s="117"/>
      <c r="VR1165" s="117"/>
      <c r="VS1165" s="117"/>
      <c r="VT1165" s="117"/>
      <c r="VU1165" s="117"/>
      <c r="VV1165" s="117"/>
      <c r="VW1165" s="117"/>
      <c r="VX1165" s="117"/>
      <c r="VY1165" s="117"/>
      <c r="VZ1165" s="117"/>
      <c r="WA1165" s="117"/>
      <c r="WB1165" s="117"/>
      <c r="WC1165" s="117"/>
      <c r="WD1165" s="117"/>
      <c r="WE1165" s="117"/>
      <c r="WF1165" s="117"/>
      <c r="WG1165" s="117"/>
      <c r="WH1165" s="117"/>
      <c r="WI1165" s="117"/>
      <c r="WJ1165" s="117"/>
      <c r="WK1165" s="117"/>
      <c r="WL1165" s="117"/>
      <c r="WM1165" s="117"/>
      <c r="WN1165" s="117"/>
      <c r="WO1165" s="117"/>
      <c r="WP1165" s="117"/>
      <c r="WQ1165" s="117"/>
      <c r="WR1165" s="117"/>
      <c r="WS1165" s="117"/>
      <c r="WT1165" s="117"/>
      <c r="WU1165" s="117"/>
      <c r="WV1165" s="117"/>
      <c r="WW1165" s="117"/>
      <c r="WX1165" s="117"/>
      <c r="WY1165" s="117"/>
      <c r="WZ1165" s="117"/>
      <c r="XA1165" s="117"/>
      <c r="XB1165" s="117"/>
      <c r="XC1165" s="117"/>
      <c r="XD1165" s="117"/>
      <c r="XE1165" s="117"/>
      <c r="XF1165" s="117"/>
      <c r="XG1165" s="117"/>
      <c r="XH1165" s="117"/>
      <c r="XI1165" s="117"/>
      <c r="XJ1165" s="117"/>
      <c r="XK1165" s="117"/>
      <c r="XL1165" s="117"/>
      <c r="XM1165" s="117"/>
      <c r="XN1165" s="117"/>
      <c r="XO1165" s="117"/>
      <c r="XP1165" s="117"/>
      <c r="XQ1165" s="117"/>
      <c r="XR1165" s="117"/>
      <c r="XS1165" s="117"/>
      <c r="XT1165" s="117"/>
      <c r="XU1165" s="117"/>
      <c r="XV1165" s="117"/>
      <c r="XW1165" s="117"/>
      <c r="XX1165" s="117"/>
      <c r="XY1165" s="117"/>
      <c r="XZ1165" s="117"/>
      <c r="YA1165" s="117"/>
      <c r="YB1165" s="117"/>
      <c r="YC1165" s="117"/>
      <c r="YD1165" s="117"/>
      <c r="YE1165" s="117"/>
      <c r="YF1165" s="117"/>
      <c r="YG1165" s="117"/>
      <c r="YH1165" s="117"/>
      <c r="YI1165" s="117"/>
      <c r="YJ1165" s="117"/>
      <c r="YK1165" s="117"/>
      <c r="YL1165" s="117"/>
      <c r="YM1165" s="117"/>
      <c r="YN1165" s="117"/>
      <c r="YO1165" s="117"/>
      <c r="YP1165" s="117"/>
      <c r="YQ1165" s="117"/>
      <c r="YR1165" s="117"/>
      <c r="YS1165" s="117"/>
      <c r="YT1165" s="117"/>
      <c r="YU1165" s="117"/>
      <c r="YV1165" s="117"/>
      <c r="YW1165" s="117"/>
      <c r="YX1165" s="117"/>
      <c r="YY1165" s="117"/>
      <c r="YZ1165" s="117"/>
      <c r="ZA1165" s="117"/>
      <c r="ZB1165" s="117"/>
      <c r="ZC1165" s="117"/>
      <c r="ZD1165" s="117"/>
      <c r="ZE1165" s="117"/>
      <c r="ZF1165" s="117"/>
      <c r="ZG1165" s="117"/>
      <c r="ZH1165" s="117"/>
      <c r="ZI1165" s="117"/>
      <c r="ZJ1165" s="117"/>
      <c r="ZK1165" s="117"/>
      <c r="ZL1165" s="117"/>
      <c r="ZM1165" s="117"/>
      <c r="ZN1165" s="117"/>
      <c r="ZO1165" s="117"/>
      <c r="ZP1165" s="117"/>
      <c r="ZQ1165" s="117"/>
      <c r="ZR1165" s="117"/>
      <c r="ZS1165" s="117"/>
      <c r="ZT1165" s="117"/>
      <c r="ZU1165" s="117"/>
      <c r="ZV1165" s="117"/>
      <c r="ZW1165" s="117"/>
      <c r="ZX1165" s="117"/>
      <c r="ZY1165" s="117"/>
      <c r="ZZ1165" s="117"/>
      <c r="AAA1165" s="117"/>
      <c r="AAB1165" s="117"/>
      <c r="AAC1165" s="117"/>
      <c r="AAD1165" s="117"/>
      <c r="AAE1165" s="117"/>
      <c r="AAF1165" s="117"/>
      <c r="AAG1165" s="117"/>
      <c r="AAH1165" s="117"/>
      <c r="AAI1165" s="117"/>
      <c r="AAJ1165" s="117"/>
      <c r="AAK1165" s="117"/>
      <c r="AAL1165" s="117"/>
      <c r="AAM1165" s="117"/>
      <c r="AAN1165" s="117"/>
      <c r="AAO1165" s="117"/>
      <c r="AAP1165" s="117"/>
      <c r="AAQ1165" s="117"/>
      <c r="AAR1165" s="117"/>
      <c r="AAS1165" s="117"/>
      <c r="AAT1165" s="117"/>
      <c r="AAU1165" s="117"/>
      <c r="AAV1165" s="117"/>
      <c r="AAW1165" s="117"/>
      <c r="AAX1165" s="117"/>
      <c r="AAY1165" s="117"/>
      <c r="AAZ1165" s="117"/>
      <c r="ABA1165" s="117"/>
      <c r="ABB1165" s="117"/>
      <c r="ABC1165" s="117"/>
      <c r="ABD1165" s="117"/>
      <c r="ABE1165" s="117"/>
      <c r="ABF1165" s="117"/>
      <c r="ABG1165" s="117"/>
      <c r="ABH1165" s="117"/>
      <c r="ABI1165" s="117"/>
      <c r="ABJ1165" s="117"/>
      <c r="ABK1165" s="117"/>
      <c r="ABL1165" s="117"/>
      <c r="ABM1165" s="117"/>
      <c r="ABN1165" s="117"/>
      <c r="ABO1165" s="117"/>
      <c r="ABP1165" s="117"/>
      <c r="ABQ1165" s="117"/>
      <c r="ABR1165" s="117"/>
      <c r="ABS1165" s="117"/>
      <c r="ABT1165" s="117"/>
      <c r="ABU1165" s="117"/>
      <c r="ABV1165" s="117"/>
      <c r="ABW1165" s="117"/>
      <c r="ABX1165" s="117"/>
      <c r="ABY1165" s="117"/>
      <c r="ABZ1165" s="117"/>
      <c r="ACA1165" s="117"/>
      <c r="ACB1165" s="117"/>
      <c r="ACC1165" s="117"/>
      <c r="ACD1165" s="117"/>
      <c r="ACE1165" s="117"/>
      <c r="ACF1165" s="117"/>
      <c r="ACG1165" s="117"/>
      <c r="ACH1165" s="117"/>
      <c r="ACI1165" s="117"/>
      <c r="ACJ1165" s="117"/>
      <c r="ACK1165" s="117"/>
      <c r="ACL1165" s="117"/>
      <c r="ACM1165" s="117"/>
      <c r="ACN1165" s="117"/>
      <c r="ACO1165" s="117"/>
      <c r="ACP1165" s="117"/>
      <c r="ACQ1165" s="117"/>
      <c r="ACR1165" s="117"/>
      <c r="ACS1165" s="117"/>
      <c r="ACT1165" s="117"/>
      <c r="ACU1165" s="117"/>
      <c r="ACV1165" s="117"/>
      <c r="ACW1165" s="117"/>
      <c r="ACX1165" s="117"/>
      <c r="ACY1165" s="117"/>
      <c r="ACZ1165" s="117"/>
      <c r="ADA1165" s="117"/>
      <c r="ADB1165" s="117"/>
      <c r="ADC1165" s="117"/>
      <c r="ADD1165" s="117"/>
      <c r="ADE1165" s="117"/>
      <c r="ADF1165" s="117"/>
      <c r="ADG1165" s="117"/>
      <c r="ADH1165" s="117"/>
      <c r="ADI1165" s="117"/>
      <c r="ADJ1165" s="117"/>
      <c r="ADK1165" s="117"/>
      <c r="ADL1165" s="117"/>
      <c r="ADM1165" s="117"/>
      <c r="ADN1165" s="117"/>
      <c r="ADO1165" s="117"/>
      <c r="ADP1165" s="117"/>
      <c r="ADQ1165" s="117"/>
      <c r="ADR1165" s="117"/>
      <c r="ADS1165" s="117"/>
      <c r="ADT1165" s="117"/>
      <c r="ADU1165" s="117"/>
      <c r="ADV1165" s="117"/>
      <c r="ADW1165" s="117"/>
      <c r="ADX1165" s="117"/>
      <c r="ADY1165" s="117"/>
      <c r="ADZ1165" s="117"/>
      <c r="AEA1165" s="117"/>
      <c r="AEB1165" s="117"/>
      <c r="AEC1165" s="117"/>
      <c r="AED1165" s="117"/>
      <c r="AEE1165" s="117"/>
      <c r="AEF1165" s="117"/>
      <c r="AEG1165" s="117"/>
      <c r="AEH1165" s="117"/>
      <c r="AEI1165" s="117"/>
      <c r="AEJ1165" s="117"/>
      <c r="AEK1165" s="117"/>
      <c r="AEL1165" s="117"/>
      <c r="AEM1165" s="117"/>
      <c r="AEN1165" s="117"/>
      <c r="AEO1165" s="117"/>
      <c r="AEP1165" s="117"/>
      <c r="AEQ1165" s="117"/>
      <c r="AER1165" s="117"/>
      <c r="AES1165" s="117"/>
      <c r="AET1165" s="117"/>
      <c r="AEU1165" s="117"/>
      <c r="AEV1165" s="117"/>
      <c r="AEW1165" s="117"/>
      <c r="AEX1165" s="117"/>
      <c r="AEY1165" s="117"/>
      <c r="AEZ1165" s="117"/>
      <c r="AFA1165" s="117"/>
      <c r="AFB1165" s="117"/>
      <c r="AFC1165" s="117"/>
      <c r="AFD1165" s="117"/>
      <c r="AFE1165" s="117"/>
      <c r="AFF1165" s="117"/>
      <c r="AFG1165" s="117"/>
      <c r="AFH1165" s="117"/>
      <c r="AFI1165" s="117"/>
      <c r="AFJ1165" s="117"/>
      <c r="AFK1165" s="117"/>
      <c r="AFL1165" s="117"/>
      <c r="AFM1165" s="117"/>
      <c r="AFN1165" s="117"/>
      <c r="AFO1165" s="117"/>
      <c r="AFP1165" s="117"/>
      <c r="AFQ1165" s="117"/>
      <c r="AFR1165" s="117"/>
      <c r="AFS1165" s="117"/>
      <c r="AFT1165" s="117"/>
      <c r="AFU1165" s="117"/>
      <c r="AFV1165" s="117"/>
      <c r="AFW1165" s="117"/>
      <c r="AFX1165" s="117"/>
      <c r="AFY1165" s="117"/>
      <c r="AFZ1165" s="117"/>
      <c r="AGA1165" s="117"/>
      <c r="AGB1165" s="117"/>
      <c r="AGC1165" s="117"/>
      <c r="AGD1165" s="117"/>
      <c r="AGE1165" s="117"/>
      <c r="AGF1165" s="117"/>
      <c r="AGG1165" s="117"/>
      <c r="AGH1165" s="117"/>
      <c r="AGI1165" s="117"/>
      <c r="AGJ1165" s="117"/>
      <c r="AGK1165" s="117"/>
      <c r="AGL1165" s="117"/>
      <c r="AGM1165" s="117"/>
      <c r="AGN1165" s="117"/>
      <c r="AGO1165" s="117"/>
      <c r="AGP1165" s="117"/>
      <c r="AGQ1165" s="117"/>
      <c r="AGR1165" s="117"/>
      <c r="AGS1165" s="117"/>
      <c r="AGT1165" s="117"/>
      <c r="AGU1165" s="117"/>
      <c r="AGV1165" s="117"/>
      <c r="AGW1165" s="117"/>
      <c r="AGX1165" s="117"/>
      <c r="AGY1165" s="117"/>
      <c r="AGZ1165" s="117"/>
      <c r="AHA1165" s="117"/>
      <c r="AHB1165" s="117"/>
      <c r="AHC1165" s="117"/>
      <c r="AHD1165" s="117"/>
      <c r="AHE1165" s="117"/>
      <c r="AHF1165" s="117"/>
      <c r="AHG1165" s="117"/>
      <c r="AHH1165" s="117"/>
      <c r="AHI1165" s="117"/>
      <c r="AHJ1165" s="117"/>
      <c r="AHK1165" s="117"/>
      <c r="AHL1165" s="117"/>
      <c r="AHM1165" s="117"/>
      <c r="AHN1165" s="117"/>
      <c r="AHO1165" s="117"/>
      <c r="AHP1165" s="117"/>
      <c r="AHQ1165" s="117"/>
      <c r="AHR1165" s="117"/>
      <c r="AHS1165" s="117"/>
      <c r="AHT1165" s="117"/>
      <c r="AHU1165" s="117"/>
      <c r="AHV1165" s="117"/>
      <c r="AHW1165" s="117"/>
      <c r="AHX1165" s="117"/>
      <c r="AHY1165" s="117"/>
      <c r="AHZ1165" s="117"/>
      <c r="AIA1165" s="117"/>
      <c r="AIB1165" s="117"/>
      <c r="AIC1165" s="117"/>
      <c r="AID1165" s="117"/>
      <c r="AIE1165" s="117"/>
      <c r="AIF1165" s="117"/>
      <c r="AIG1165" s="117"/>
      <c r="AIH1165" s="117"/>
      <c r="AII1165" s="117"/>
      <c r="AIJ1165" s="117"/>
      <c r="AIK1165" s="117"/>
      <c r="AIL1165" s="117"/>
      <c r="AIM1165" s="117"/>
      <c r="AIN1165" s="117"/>
      <c r="AIO1165" s="117"/>
      <c r="AIP1165" s="117"/>
      <c r="AIQ1165" s="117"/>
      <c r="AIR1165" s="117"/>
      <c r="AIS1165" s="117"/>
      <c r="AIT1165" s="117"/>
      <c r="AIU1165" s="117"/>
      <c r="AIV1165" s="117"/>
      <c r="AIW1165" s="117"/>
      <c r="AIX1165" s="117"/>
      <c r="AIY1165" s="117"/>
      <c r="AIZ1165" s="117"/>
      <c r="AJA1165" s="117"/>
      <c r="AJB1165" s="117"/>
      <c r="AJC1165" s="117"/>
      <c r="AJD1165" s="117"/>
      <c r="AJE1165" s="117"/>
      <c r="AJF1165" s="117"/>
      <c r="AJG1165" s="117"/>
      <c r="AJH1165" s="117"/>
      <c r="AJI1165" s="117"/>
      <c r="AJJ1165" s="117"/>
      <c r="AJK1165" s="117"/>
      <c r="AJL1165" s="117"/>
      <c r="AJM1165" s="117"/>
      <c r="AJN1165" s="117"/>
      <c r="AJO1165" s="117"/>
      <c r="AJP1165" s="117"/>
      <c r="AJQ1165" s="117"/>
      <c r="AJR1165" s="117"/>
      <c r="AJS1165" s="117"/>
      <c r="AJT1165" s="117"/>
      <c r="AJU1165" s="117"/>
      <c r="AJV1165" s="117"/>
      <c r="AJW1165" s="117"/>
      <c r="AJX1165" s="117"/>
      <c r="AJY1165" s="117"/>
      <c r="AJZ1165" s="117"/>
      <c r="AKA1165" s="117"/>
      <c r="AKB1165" s="117"/>
      <c r="AKC1165" s="117"/>
      <c r="AKD1165" s="117"/>
      <c r="AKE1165" s="117"/>
      <c r="AKF1165" s="117"/>
      <c r="AKG1165" s="117"/>
      <c r="AKH1165" s="117"/>
      <c r="AKI1165" s="117"/>
      <c r="AKJ1165" s="117"/>
      <c r="AKK1165" s="117"/>
      <c r="AKL1165" s="117"/>
      <c r="AKM1165" s="117"/>
      <c r="AKN1165" s="117"/>
      <c r="AKO1165" s="117"/>
      <c r="AKP1165" s="117"/>
      <c r="AKQ1165" s="117"/>
      <c r="AKR1165" s="117"/>
      <c r="AKS1165" s="117"/>
      <c r="AKT1165" s="117"/>
      <c r="AKU1165" s="117"/>
      <c r="AKV1165" s="117"/>
      <c r="AKW1165" s="117"/>
      <c r="AKX1165" s="117"/>
      <c r="AKY1165" s="117"/>
      <c r="AKZ1165" s="117"/>
      <c r="ALA1165" s="117"/>
      <c r="ALB1165" s="117"/>
      <c r="ALC1165" s="117"/>
      <c r="ALD1165" s="117"/>
      <c r="ALE1165" s="117"/>
      <c r="ALF1165" s="117"/>
      <c r="ALG1165" s="117"/>
      <c r="ALH1165" s="117"/>
      <c r="ALI1165" s="117"/>
      <c r="ALJ1165" s="117"/>
      <c r="ALK1165" s="117"/>
      <c r="ALL1165" s="117"/>
      <c r="ALM1165" s="117"/>
      <c r="ALN1165" s="117"/>
    </row>
    <row r="1166" spans="1:1002" s="120" customFormat="1" ht="25.5" x14ac:dyDescent="0.2">
      <c r="A1166" s="209"/>
      <c r="B1166" s="365" t="s">
        <v>2671</v>
      </c>
      <c r="C1166" s="6">
        <v>31317</v>
      </c>
      <c r="D1166" s="214" t="s">
        <v>1750</v>
      </c>
      <c r="E1166" s="350">
        <v>4</v>
      </c>
      <c r="F1166" s="6" t="s">
        <v>2642</v>
      </c>
      <c r="G1166" s="214" t="s">
        <v>2672</v>
      </c>
      <c r="H1166" s="46">
        <v>20</v>
      </c>
      <c r="I1166" s="117"/>
      <c r="J1166" s="117"/>
      <c r="K1166" s="117"/>
      <c r="L1166" s="117"/>
      <c r="M1166" s="117"/>
      <c r="N1166" s="117"/>
      <c r="O1166" s="117"/>
      <c r="P1166" s="117"/>
      <c r="Q1166" s="117"/>
      <c r="R1166" s="117"/>
      <c r="S1166" s="117"/>
      <c r="T1166" s="117"/>
      <c r="U1166" s="117"/>
      <c r="V1166" s="117"/>
      <c r="W1166" s="117"/>
      <c r="X1166" s="117"/>
      <c r="Y1166" s="117"/>
      <c r="Z1166" s="117"/>
      <c r="AA1166" s="117"/>
      <c r="AB1166" s="117"/>
      <c r="AC1166" s="117"/>
      <c r="AD1166" s="117"/>
      <c r="AE1166" s="117"/>
      <c r="AF1166" s="117"/>
      <c r="AG1166" s="117"/>
      <c r="AH1166" s="117"/>
      <c r="AI1166" s="117"/>
      <c r="AJ1166" s="117"/>
      <c r="AK1166" s="117"/>
      <c r="AL1166" s="117"/>
      <c r="AM1166" s="117"/>
      <c r="AN1166" s="117"/>
      <c r="AO1166" s="117"/>
      <c r="AP1166" s="117"/>
      <c r="AQ1166" s="117"/>
      <c r="AR1166" s="117"/>
      <c r="AS1166" s="117"/>
      <c r="AT1166" s="117"/>
      <c r="AU1166" s="117"/>
      <c r="AV1166" s="117"/>
      <c r="AW1166" s="117"/>
      <c r="AX1166" s="117"/>
      <c r="AY1166" s="117"/>
      <c r="AZ1166" s="117"/>
      <c r="BA1166" s="117"/>
      <c r="BB1166" s="117"/>
      <c r="BC1166" s="117"/>
      <c r="BD1166" s="117"/>
      <c r="BE1166" s="117"/>
      <c r="BF1166" s="117"/>
      <c r="BG1166" s="117"/>
      <c r="BH1166" s="117"/>
      <c r="BI1166" s="117"/>
      <c r="BJ1166" s="117"/>
      <c r="BK1166" s="117"/>
      <c r="BL1166" s="117"/>
      <c r="BM1166" s="117"/>
      <c r="BN1166" s="117"/>
      <c r="BO1166" s="117"/>
      <c r="BP1166" s="117"/>
      <c r="BQ1166" s="117"/>
      <c r="BR1166" s="117"/>
      <c r="BS1166" s="117"/>
      <c r="BT1166" s="117"/>
      <c r="BU1166" s="117"/>
      <c r="BV1166" s="117"/>
      <c r="BW1166" s="117"/>
      <c r="BX1166" s="117"/>
      <c r="BY1166" s="117"/>
      <c r="BZ1166" s="117"/>
      <c r="CA1166" s="117"/>
      <c r="CB1166" s="117"/>
      <c r="CC1166" s="117"/>
      <c r="CD1166" s="117"/>
      <c r="CE1166" s="117"/>
      <c r="CF1166" s="117"/>
      <c r="CG1166" s="117"/>
      <c r="CH1166" s="117"/>
      <c r="CI1166" s="117"/>
      <c r="CJ1166" s="117"/>
      <c r="CK1166" s="117"/>
      <c r="CL1166" s="117"/>
      <c r="CM1166" s="117"/>
      <c r="CN1166" s="117"/>
      <c r="CO1166" s="117"/>
      <c r="CP1166" s="117"/>
      <c r="CQ1166" s="117"/>
      <c r="CR1166" s="117"/>
      <c r="CS1166" s="117"/>
      <c r="CT1166" s="117"/>
      <c r="CU1166" s="117"/>
      <c r="CV1166" s="117"/>
      <c r="CW1166" s="117"/>
      <c r="CX1166" s="117"/>
      <c r="CY1166" s="117"/>
      <c r="CZ1166" s="117"/>
      <c r="DA1166" s="117"/>
      <c r="DB1166" s="117"/>
      <c r="DC1166" s="117"/>
      <c r="DD1166" s="117"/>
      <c r="DE1166" s="117"/>
      <c r="DF1166" s="117"/>
      <c r="DG1166" s="117"/>
      <c r="DH1166" s="117"/>
      <c r="DI1166" s="117"/>
      <c r="DJ1166" s="117"/>
      <c r="DK1166" s="117"/>
      <c r="DL1166" s="117"/>
      <c r="DM1166" s="117"/>
      <c r="DN1166" s="117"/>
      <c r="DO1166" s="117"/>
      <c r="DP1166" s="117"/>
      <c r="DQ1166" s="117"/>
      <c r="DR1166" s="117"/>
      <c r="DS1166" s="117"/>
      <c r="DT1166" s="117"/>
      <c r="DU1166" s="117"/>
      <c r="DV1166" s="117"/>
      <c r="DW1166" s="117"/>
      <c r="DX1166" s="117"/>
      <c r="DY1166" s="117"/>
      <c r="DZ1166" s="117"/>
      <c r="EA1166" s="117"/>
      <c r="EB1166" s="117"/>
      <c r="EC1166" s="117"/>
      <c r="ED1166" s="117"/>
      <c r="EE1166" s="117"/>
      <c r="EF1166" s="117"/>
      <c r="EG1166" s="117"/>
      <c r="EH1166" s="117"/>
      <c r="EI1166" s="117"/>
      <c r="EJ1166" s="117"/>
      <c r="EK1166" s="117"/>
      <c r="EL1166" s="117"/>
      <c r="EM1166" s="117"/>
      <c r="EN1166" s="117"/>
      <c r="EO1166" s="117"/>
      <c r="EP1166" s="117"/>
      <c r="EQ1166" s="117"/>
      <c r="ER1166" s="117"/>
      <c r="ES1166" s="117"/>
      <c r="ET1166" s="117"/>
      <c r="EU1166" s="117"/>
      <c r="EV1166" s="117"/>
      <c r="EW1166" s="117"/>
      <c r="EX1166" s="117"/>
      <c r="EY1166" s="117"/>
      <c r="EZ1166" s="117"/>
      <c r="FA1166" s="117"/>
      <c r="FB1166" s="117"/>
      <c r="FC1166" s="117"/>
      <c r="FD1166" s="117"/>
      <c r="FE1166" s="117"/>
      <c r="FF1166" s="117"/>
      <c r="FG1166" s="117"/>
      <c r="FH1166" s="117"/>
      <c r="FI1166" s="117"/>
      <c r="FJ1166" s="117"/>
      <c r="FK1166" s="117"/>
      <c r="FL1166" s="117"/>
      <c r="FM1166" s="117"/>
      <c r="FN1166" s="117"/>
      <c r="FO1166" s="117"/>
      <c r="FP1166" s="117"/>
      <c r="FQ1166" s="117"/>
      <c r="FR1166" s="117"/>
      <c r="FS1166" s="117"/>
      <c r="FT1166" s="117"/>
      <c r="FU1166" s="117"/>
      <c r="FV1166" s="117"/>
      <c r="FW1166" s="117"/>
      <c r="FX1166" s="117"/>
      <c r="FY1166" s="117"/>
      <c r="FZ1166" s="117"/>
      <c r="GA1166" s="117"/>
      <c r="GB1166" s="117"/>
      <c r="GC1166" s="117"/>
      <c r="GD1166" s="117"/>
      <c r="GE1166" s="117"/>
      <c r="GF1166" s="117"/>
      <c r="GG1166" s="117"/>
      <c r="GH1166" s="117"/>
      <c r="GI1166" s="117"/>
      <c r="GJ1166" s="117"/>
      <c r="GK1166" s="117"/>
      <c r="GL1166" s="117"/>
      <c r="GM1166" s="117"/>
      <c r="GN1166" s="117"/>
      <c r="GO1166" s="117"/>
      <c r="GP1166" s="117"/>
      <c r="GQ1166" s="117"/>
      <c r="GR1166" s="117"/>
      <c r="GS1166" s="117"/>
      <c r="GT1166" s="117"/>
      <c r="GU1166" s="117"/>
      <c r="GV1166" s="117"/>
      <c r="GW1166" s="117"/>
      <c r="GX1166" s="117"/>
      <c r="GY1166" s="117"/>
      <c r="GZ1166" s="117"/>
      <c r="HA1166" s="117"/>
      <c r="HB1166" s="117"/>
      <c r="HC1166" s="117"/>
      <c r="HD1166" s="117"/>
      <c r="HE1166" s="117"/>
      <c r="HF1166" s="117"/>
      <c r="HG1166" s="117"/>
      <c r="HH1166" s="117"/>
      <c r="HI1166" s="117"/>
      <c r="HJ1166" s="117"/>
      <c r="HK1166" s="117"/>
      <c r="HL1166" s="117"/>
      <c r="HM1166" s="117"/>
      <c r="HN1166" s="117"/>
      <c r="HO1166" s="117"/>
      <c r="HP1166" s="117"/>
      <c r="HQ1166" s="117"/>
      <c r="HR1166" s="117"/>
      <c r="HS1166" s="117"/>
      <c r="HT1166" s="117"/>
      <c r="HU1166" s="117"/>
      <c r="HV1166" s="117"/>
      <c r="HW1166" s="117"/>
      <c r="HX1166" s="117"/>
      <c r="HY1166" s="117"/>
      <c r="HZ1166" s="117"/>
      <c r="IA1166" s="117"/>
      <c r="IB1166" s="117"/>
      <c r="IC1166" s="117"/>
      <c r="ID1166" s="117"/>
      <c r="IE1166" s="117"/>
      <c r="IF1166" s="117"/>
      <c r="IG1166" s="117"/>
      <c r="IH1166" s="117"/>
      <c r="II1166" s="117"/>
      <c r="IJ1166" s="117"/>
      <c r="IK1166" s="117"/>
      <c r="IL1166" s="117"/>
      <c r="IM1166" s="117"/>
      <c r="IN1166" s="117"/>
      <c r="IO1166" s="117"/>
      <c r="IP1166" s="117"/>
      <c r="IQ1166" s="117"/>
      <c r="IR1166" s="117"/>
      <c r="IS1166" s="117"/>
      <c r="IT1166" s="117"/>
      <c r="IU1166" s="117"/>
      <c r="IV1166" s="117"/>
      <c r="IW1166" s="117"/>
      <c r="IX1166" s="117"/>
      <c r="IY1166" s="117"/>
      <c r="IZ1166" s="117"/>
      <c r="JA1166" s="117"/>
      <c r="JB1166" s="117"/>
      <c r="JC1166" s="117"/>
      <c r="JD1166" s="117"/>
      <c r="JE1166" s="117"/>
      <c r="JF1166" s="117"/>
      <c r="JG1166" s="117"/>
      <c r="JH1166" s="117"/>
      <c r="JI1166" s="117"/>
      <c r="JJ1166" s="117"/>
      <c r="JK1166" s="117"/>
      <c r="JL1166" s="117"/>
      <c r="JM1166" s="117"/>
      <c r="JN1166" s="117"/>
      <c r="JO1166" s="117"/>
      <c r="JP1166" s="117"/>
      <c r="JQ1166" s="117"/>
      <c r="JR1166" s="117"/>
      <c r="JS1166" s="117"/>
      <c r="JT1166" s="117"/>
      <c r="JU1166" s="117"/>
      <c r="JV1166" s="117"/>
      <c r="JW1166" s="117"/>
      <c r="JX1166" s="117"/>
      <c r="JY1166" s="117"/>
      <c r="JZ1166" s="117"/>
      <c r="KA1166" s="117"/>
      <c r="KB1166" s="117"/>
      <c r="KC1166" s="117"/>
      <c r="KD1166" s="117"/>
      <c r="KE1166" s="117"/>
      <c r="KF1166" s="117"/>
      <c r="KG1166" s="117"/>
      <c r="KH1166" s="117"/>
      <c r="KI1166" s="117"/>
      <c r="KJ1166" s="117"/>
      <c r="KK1166" s="117"/>
      <c r="KL1166" s="117"/>
      <c r="KM1166" s="117"/>
      <c r="KN1166" s="117"/>
      <c r="KO1166" s="117"/>
      <c r="KP1166" s="117"/>
      <c r="KQ1166" s="117"/>
      <c r="KR1166" s="117"/>
      <c r="KS1166" s="117"/>
      <c r="KT1166" s="117"/>
      <c r="KU1166" s="117"/>
      <c r="KV1166" s="117"/>
      <c r="KW1166" s="117"/>
      <c r="KX1166" s="117"/>
      <c r="KY1166" s="117"/>
      <c r="KZ1166" s="117"/>
      <c r="LA1166" s="117"/>
      <c r="LB1166" s="117"/>
      <c r="LC1166" s="117"/>
      <c r="LD1166" s="117"/>
      <c r="LE1166" s="117"/>
      <c r="LF1166" s="117"/>
      <c r="LG1166" s="117"/>
      <c r="LH1166" s="117"/>
      <c r="LI1166" s="117"/>
      <c r="LJ1166" s="117"/>
      <c r="LK1166" s="117"/>
      <c r="LL1166" s="117"/>
      <c r="LM1166" s="117"/>
      <c r="LN1166" s="117"/>
      <c r="LO1166" s="117"/>
      <c r="LP1166" s="117"/>
      <c r="LQ1166" s="117"/>
      <c r="LR1166" s="117"/>
      <c r="LS1166" s="117"/>
      <c r="LT1166" s="117"/>
      <c r="LU1166" s="117"/>
      <c r="LV1166" s="117"/>
      <c r="LW1166" s="117"/>
      <c r="LX1166" s="117"/>
      <c r="LY1166" s="117"/>
      <c r="LZ1166" s="117"/>
      <c r="MA1166" s="117"/>
      <c r="MB1166" s="117"/>
      <c r="MC1166" s="117"/>
      <c r="MD1166" s="117"/>
      <c r="ME1166" s="117"/>
      <c r="MF1166" s="117"/>
      <c r="MG1166" s="117"/>
      <c r="MH1166" s="117"/>
      <c r="MI1166" s="117"/>
      <c r="MJ1166" s="117"/>
      <c r="MK1166" s="117"/>
      <c r="ML1166" s="117"/>
      <c r="MM1166" s="117"/>
      <c r="MN1166" s="117"/>
      <c r="MO1166" s="117"/>
      <c r="MP1166" s="117"/>
      <c r="MQ1166" s="117"/>
      <c r="MR1166" s="117"/>
      <c r="MS1166" s="117"/>
      <c r="MT1166" s="117"/>
      <c r="MU1166" s="117"/>
      <c r="MV1166" s="117"/>
      <c r="MW1166" s="117"/>
      <c r="MX1166" s="117"/>
      <c r="MY1166" s="117"/>
      <c r="MZ1166" s="117"/>
      <c r="NA1166" s="117"/>
      <c r="NB1166" s="117"/>
      <c r="NC1166" s="117"/>
      <c r="ND1166" s="117"/>
      <c r="NE1166" s="117"/>
      <c r="NF1166" s="117"/>
      <c r="NG1166" s="117"/>
      <c r="NH1166" s="117"/>
      <c r="NI1166" s="117"/>
      <c r="NJ1166" s="117"/>
      <c r="NK1166" s="117"/>
      <c r="NL1166" s="117"/>
      <c r="NM1166" s="117"/>
      <c r="NN1166" s="117"/>
      <c r="NO1166" s="117"/>
      <c r="NP1166" s="117"/>
      <c r="NQ1166" s="117"/>
      <c r="NR1166" s="117"/>
      <c r="NS1166" s="117"/>
      <c r="NT1166" s="117"/>
      <c r="NU1166" s="117"/>
      <c r="NV1166" s="117"/>
      <c r="NW1166" s="117"/>
      <c r="NX1166" s="117"/>
      <c r="NY1166" s="117"/>
      <c r="NZ1166" s="117"/>
      <c r="OA1166" s="117"/>
      <c r="OB1166" s="117"/>
      <c r="OC1166" s="117"/>
      <c r="OD1166" s="117"/>
      <c r="OE1166" s="117"/>
      <c r="OF1166" s="117"/>
      <c r="OG1166" s="117"/>
      <c r="OH1166" s="117"/>
      <c r="OI1166" s="117"/>
      <c r="OJ1166" s="117"/>
      <c r="OK1166" s="117"/>
      <c r="OL1166" s="117"/>
      <c r="OM1166" s="117"/>
      <c r="ON1166" s="117"/>
      <c r="OO1166" s="117"/>
      <c r="OP1166" s="117"/>
      <c r="OQ1166" s="117"/>
      <c r="OR1166" s="117"/>
      <c r="OS1166" s="117"/>
      <c r="OT1166" s="117"/>
      <c r="OU1166" s="117"/>
      <c r="OV1166" s="117"/>
      <c r="OW1166" s="117"/>
      <c r="OX1166" s="117"/>
      <c r="OY1166" s="117"/>
      <c r="OZ1166" s="117"/>
      <c r="PA1166" s="117"/>
      <c r="PB1166" s="117"/>
      <c r="PC1166" s="117"/>
      <c r="PD1166" s="117"/>
      <c r="PE1166" s="117"/>
      <c r="PF1166" s="117"/>
      <c r="PG1166" s="117"/>
      <c r="PH1166" s="117"/>
      <c r="PI1166" s="117"/>
      <c r="PJ1166" s="117"/>
      <c r="PK1166" s="117"/>
      <c r="PL1166" s="117"/>
      <c r="PM1166" s="117"/>
      <c r="PN1166" s="117"/>
      <c r="PO1166" s="117"/>
      <c r="PP1166" s="117"/>
      <c r="PQ1166" s="117"/>
      <c r="PR1166" s="117"/>
      <c r="PS1166" s="117"/>
      <c r="PT1166" s="117"/>
      <c r="PU1166" s="117"/>
      <c r="PV1166" s="117"/>
      <c r="PW1166" s="117"/>
      <c r="PX1166" s="117"/>
      <c r="PY1166" s="117"/>
      <c r="PZ1166" s="117"/>
      <c r="QA1166" s="117"/>
      <c r="QB1166" s="117"/>
      <c r="QC1166" s="117"/>
      <c r="QD1166" s="117"/>
      <c r="QE1166" s="117"/>
      <c r="QF1166" s="117"/>
      <c r="QG1166" s="117"/>
      <c r="QH1166" s="117"/>
      <c r="QI1166" s="117"/>
      <c r="QJ1166" s="117"/>
      <c r="QK1166" s="117"/>
      <c r="QL1166" s="117"/>
      <c r="QM1166" s="117"/>
      <c r="QN1166" s="117"/>
      <c r="QO1166" s="117"/>
      <c r="QP1166" s="117"/>
      <c r="QQ1166" s="117"/>
      <c r="QR1166" s="117"/>
      <c r="QS1166" s="117"/>
      <c r="QT1166" s="117"/>
      <c r="QU1166" s="117"/>
      <c r="QV1166" s="117"/>
      <c r="QW1166" s="117"/>
      <c r="QX1166" s="117"/>
      <c r="QY1166" s="117"/>
      <c r="QZ1166" s="117"/>
      <c r="RA1166" s="117"/>
      <c r="RB1166" s="117"/>
      <c r="RC1166" s="117"/>
      <c r="RD1166" s="117"/>
      <c r="RE1166" s="117"/>
      <c r="RF1166" s="117"/>
      <c r="RG1166" s="117"/>
      <c r="RH1166" s="117"/>
      <c r="RI1166" s="117"/>
      <c r="RJ1166" s="117"/>
      <c r="RK1166" s="117"/>
      <c r="RL1166" s="117"/>
      <c r="RM1166" s="117"/>
      <c r="RN1166" s="117"/>
      <c r="RO1166" s="117"/>
      <c r="RP1166" s="117"/>
      <c r="RQ1166" s="117"/>
      <c r="RR1166" s="117"/>
      <c r="RS1166" s="117"/>
      <c r="RT1166" s="117"/>
      <c r="RU1166" s="117"/>
      <c r="RV1166" s="117"/>
      <c r="RW1166" s="117"/>
      <c r="RX1166" s="117"/>
      <c r="RY1166" s="117"/>
      <c r="RZ1166" s="117"/>
      <c r="SA1166" s="117"/>
      <c r="SB1166" s="117"/>
      <c r="SC1166" s="117"/>
      <c r="SD1166" s="117"/>
      <c r="SE1166" s="117"/>
      <c r="SF1166" s="117"/>
      <c r="SG1166" s="117"/>
      <c r="SH1166" s="117"/>
      <c r="SI1166" s="117"/>
      <c r="SJ1166" s="117"/>
      <c r="SK1166" s="117"/>
      <c r="SL1166" s="117"/>
      <c r="SM1166" s="117"/>
      <c r="SN1166" s="117"/>
      <c r="SO1166" s="117"/>
      <c r="SP1166" s="117"/>
      <c r="SQ1166" s="117"/>
      <c r="SR1166" s="117"/>
      <c r="SS1166" s="117"/>
      <c r="ST1166" s="117"/>
      <c r="SU1166" s="117"/>
      <c r="SV1166" s="117"/>
      <c r="SW1166" s="117"/>
      <c r="SX1166" s="117"/>
      <c r="SY1166" s="117"/>
      <c r="SZ1166" s="117"/>
      <c r="TA1166" s="117"/>
      <c r="TB1166" s="117"/>
      <c r="TC1166" s="117"/>
      <c r="TD1166" s="117"/>
      <c r="TE1166" s="117"/>
      <c r="TF1166" s="117"/>
      <c r="TG1166" s="117"/>
      <c r="TH1166" s="117"/>
      <c r="TI1166" s="117"/>
      <c r="TJ1166" s="117"/>
      <c r="TK1166" s="117"/>
      <c r="TL1166" s="117"/>
      <c r="TM1166" s="117"/>
      <c r="TN1166" s="117"/>
      <c r="TO1166" s="117"/>
      <c r="TP1166" s="117"/>
      <c r="TQ1166" s="117"/>
      <c r="TR1166" s="117"/>
      <c r="TS1166" s="117"/>
      <c r="TT1166" s="117"/>
      <c r="TU1166" s="117"/>
      <c r="TV1166" s="117"/>
      <c r="TW1166" s="117"/>
      <c r="TX1166" s="117"/>
      <c r="TY1166" s="117"/>
      <c r="TZ1166" s="117"/>
      <c r="UA1166" s="117"/>
      <c r="UB1166" s="117"/>
      <c r="UC1166" s="117"/>
      <c r="UD1166" s="117"/>
      <c r="UE1166" s="117"/>
      <c r="UF1166" s="117"/>
      <c r="UG1166" s="117"/>
      <c r="UH1166" s="117"/>
      <c r="UI1166" s="117"/>
      <c r="UJ1166" s="117"/>
      <c r="UK1166" s="117"/>
      <c r="UL1166" s="117"/>
      <c r="UM1166" s="117"/>
      <c r="UN1166" s="117"/>
      <c r="UO1166" s="117"/>
      <c r="UP1166" s="117"/>
      <c r="UQ1166" s="117"/>
      <c r="UR1166" s="117"/>
      <c r="US1166" s="117"/>
      <c r="UT1166" s="117"/>
      <c r="UU1166" s="117"/>
      <c r="UV1166" s="117"/>
      <c r="UW1166" s="117"/>
      <c r="UX1166" s="117"/>
      <c r="UY1166" s="117"/>
      <c r="UZ1166" s="117"/>
      <c r="VA1166" s="117"/>
      <c r="VB1166" s="117"/>
      <c r="VC1166" s="117"/>
      <c r="VD1166" s="117"/>
      <c r="VE1166" s="117"/>
      <c r="VF1166" s="117"/>
      <c r="VG1166" s="117"/>
      <c r="VH1166" s="117"/>
      <c r="VI1166" s="117"/>
      <c r="VJ1166" s="117"/>
      <c r="VK1166" s="117"/>
      <c r="VL1166" s="117"/>
      <c r="VM1166" s="117"/>
      <c r="VN1166" s="117"/>
      <c r="VO1166" s="117"/>
      <c r="VP1166" s="117"/>
      <c r="VQ1166" s="117"/>
      <c r="VR1166" s="117"/>
      <c r="VS1166" s="117"/>
      <c r="VT1166" s="117"/>
      <c r="VU1166" s="117"/>
      <c r="VV1166" s="117"/>
      <c r="VW1166" s="117"/>
      <c r="VX1166" s="117"/>
      <c r="VY1166" s="117"/>
      <c r="VZ1166" s="117"/>
      <c r="WA1166" s="117"/>
      <c r="WB1166" s="117"/>
      <c r="WC1166" s="117"/>
      <c r="WD1166" s="117"/>
      <c r="WE1166" s="117"/>
      <c r="WF1166" s="117"/>
      <c r="WG1166" s="117"/>
      <c r="WH1166" s="117"/>
      <c r="WI1166" s="117"/>
      <c r="WJ1166" s="117"/>
      <c r="WK1166" s="117"/>
      <c r="WL1166" s="117"/>
      <c r="WM1166" s="117"/>
      <c r="WN1166" s="117"/>
      <c r="WO1166" s="117"/>
      <c r="WP1166" s="117"/>
      <c r="WQ1166" s="117"/>
      <c r="WR1166" s="117"/>
      <c r="WS1166" s="117"/>
      <c r="WT1166" s="117"/>
      <c r="WU1166" s="117"/>
      <c r="WV1166" s="117"/>
      <c r="WW1166" s="117"/>
      <c r="WX1166" s="117"/>
      <c r="WY1166" s="117"/>
      <c r="WZ1166" s="117"/>
      <c r="XA1166" s="117"/>
      <c r="XB1166" s="117"/>
      <c r="XC1166" s="117"/>
      <c r="XD1166" s="117"/>
      <c r="XE1166" s="117"/>
      <c r="XF1166" s="117"/>
      <c r="XG1166" s="117"/>
      <c r="XH1166" s="117"/>
      <c r="XI1166" s="117"/>
      <c r="XJ1166" s="117"/>
      <c r="XK1166" s="117"/>
      <c r="XL1166" s="117"/>
      <c r="XM1166" s="117"/>
      <c r="XN1166" s="117"/>
      <c r="XO1166" s="117"/>
      <c r="XP1166" s="117"/>
      <c r="XQ1166" s="117"/>
      <c r="XR1166" s="117"/>
      <c r="XS1166" s="117"/>
      <c r="XT1166" s="117"/>
      <c r="XU1166" s="117"/>
      <c r="XV1166" s="117"/>
      <c r="XW1166" s="117"/>
      <c r="XX1166" s="117"/>
      <c r="XY1166" s="117"/>
      <c r="XZ1166" s="117"/>
      <c r="YA1166" s="117"/>
      <c r="YB1166" s="117"/>
      <c r="YC1166" s="117"/>
      <c r="YD1166" s="117"/>
      <c r="YE1166" s="117"/>
      <c r="YF1166" s="117"/>
      <c r="YG1166" s="117"/>
      <c r="YH1166" s="117"/>
      <c r="YI1166" s="117"/>
      <c r="YJ1166" s="117"/>
      <c r="YK1166" s="117"/>
      <c r="YL1166" s="117"/>
      <c r="YM1166" s="117"/>
      <c r="YN1166" s="117"/>
      <c r="YO1166" s="117"/>
      <c r="YP1166" s="117"/>
      <c r="YQ1166" s="117"/>
      <c r="YR1166" s="117"/>
      <c r="YS1166" s="117"/>
      <c r="YT1166" s="117"/>
      <c r="YU1166" s="117"/>
      <c r="YV1166" s="117"/>
      <c r="YW1166" s="117"/>
      <c r="YX1166" s="117"/>
      <c r="YY1166" s="117"/>
      <c r="YZ1166" s="117"/>
      <c r="ZA1166" s="117"/>
      <c r="ZB1166" s="117"/>
      <c r="ZC1166" s="117"/>
      <c r="ZD1166" s="117"/>
      <c r="ZE1166" s="117"/>
      <c r="ZF1166" s="117"/>
      <c r="ZG1166" s="117"/>
      <c r="ZH1166" s="117"/>
      <c r="ZI1166" s="117"/>
      <c r="ZJ1166" s="117"/>
      <c r="ZK1166" s="117"/>
      <c r="ZL1166" s="117"/>
      <c r="ZM1166" s="117"/>
      <c r="ZN1166" s="117"/>
      <c r="ZO1166" s="117"/>
      <c r="ZP1166" s="117"/>
      <c r="ZQ1166" s="117"/>
      <c r="ZR1166" s="117"/>
      <c r="ZS1166" s="117"/>
      <c r="ZT1166" s="117"/>
      <c r="ZU1166" s="117"/>
      <c r="ZV1166" s="117"/>
      <c r="ZW1166" s="117"/>
      <c r="ZX1166" s="117"/>
      <c r="ZY1166" s="117"/>
      <c r="ZZ1166" s="117"/>
      <c r="AAA1166" s="117"/>
      <c r="AAB1166" s="117"/>
      <c r="AAC1166" s="117"/>
      <c r="AAD1166" s="117"/>
      <c r="AAE1166" s="117"/>
      <c r="AAF1166" s="117"/>
      <c r="AAG1166" s="117"/>
      <c r="AAH1166" s="117"/>
      <c r="AAI1166" s="117"/>
      <c r="AAJ1166" s="117"/>
      <c r="AAK1166" s="117"/>
      <c r="AAL1166" s="117"/>
      <c r="AAM1166" s="117"/>
      <c r="AAN1166" s="117"/>
      <c r="AAO1166" s="117"/>
      <c r="AAP1166" s="117"/>
      <c r="AAQ1166" s="117"/>
      <c r="AAR1166" s="117"/>
      <c r="AAS1166" s="117"/>
      <c r="AAT1166" s="117"/>
      <c r="AAU1166" s="117"/>
      <c r="AAV1166" s="117"/>
      <c r="AAW1166" s="117"/>
      <c r="AAX1166" s="117"/>
      <c r="AAY1166" s="117"/>
      <c r="AAZ1166" s="117"/>
      <c r="ABA1166" s="117"/>
      <c r="ABB1166" s="117"/>
      <c r="ABC1166" s="117"/>
      <c r="ABD1166" s="117"/>
      <c r="ABE1166" s="117"/>
      <c r="ABF1166" s="117"/>
      <c r="ABG1166" s="117"/>
      <c r="ABH1166" s="117"/>
      <c r="ABI1166" s="117"/>
      <c r="ABJ1166" s="117"/>
      <c r="ABK1166" s="117"/>
      <c r="ABL1166" s="117"/>
      <c r="ABM1166" s="117"/>
      <c r="ABN1166" s="117"/>
      <c r="ABO1166" s="117"/>
      <c r="ABP1166" s="117"/>
      <c r="ABQ1166" s="117"/>
      <c r="ABR1166" s="117"/>
      <c r="ABS1166" s="117"/>
      <c r="ABT1166" s="117"/>
      <c r="ABU1166" s="117"/>
      <c r="ABV1166" s="117"/>
      <c r="ABW1166" s="117"/>
      <c r="ABX1166" s="117"/>
      <c r="ABY1166" s="117"/>
      <c r="ABZ1166" s="117"/>
      <c r="ACA1166" s="117"/>
      <c r="ACB1166" s="117"/>
      <c r="ACC1166" s="117"/>
      <c r="ACD1166" s="117"/>
      <c r="ACE1166" s="117"/>
      <c r="ACF1166" s="117"/>
      <c r="ACG1166" s="117"/>
      <c r="ACH1166" s="117"/>
      <c r="ACI1166" s="117"/>
      <c r="ACJ1166" s="117"/>
      <c r="ACK1166" s="117"/>
      <c r="ACL1166" s="117"/>
      <c r="ACM1166" s="117"/>
      <c r="ACN1166" s="117"/>
      <c r="ACO1166" s="117"/>
      <c r="ACP1166" s="117"/>
      <c r="ACQ1166" s="117"/>
      <c r="ACR1166" s="117"/>
      <c r="ACS1166" s="117"/>
      <c r="ACT1166" s="117"/>
      <c r="ACU1166" s="117"/>
      <c r="ACV1166" s="117"/>
      <c r="ACW1166" s="117"/>
      <c r="ACX1166" s="117"/>
      <c r="ACY1166" s="117"/>
      <c r="ACZ1166" s="117"/>
      <c r="ADA1166" s="117"/>
      <c r="ADB1166" s="117"/>
      <c r="ADC1166" s="117"/>
      <c r="ADD1166" s="117"/>
      <c r="ADE1166" s="117"/>
      <c r="ADF1166" s="117"/>
      <c r="ADG1166" s="117"/>
      <c r="ADH1166" s="117"/>
      <c r="ADI1166" s="117"/>
      <c r="ADJ1166" s="117"/>
      <c r="ADK1166" s="117"/>
      <c r="ADL1166" s="117"/>
      <c r="ADM1166" s="117"/>
      <c r="ADN1166" s="117"/>
      <c r="ADO1166" s="117"/>
      <c r="ADP1166" s="117"/>
      <c r="ADQ1166" s="117"/>
      <c r="ADR1166" s="117"/>
      <c r="ADS1166" s="117"/>
      <c r="ADT1166" s="117"/>
      <c r="ADU1166" s="117"/>
      <c r="ADV1166" s="117"/>
      <c r="ADW1166" s="117"/>
      <c r="ADX1166" s="117"/>
      <c r="ADY1166" s="117"/>
      <c r="ADZ1166" s="117"/>
      <c r="AEA1166" s="117"/>
      <c r="AEB1166" s="117"/>
      <c r="AEC1166" s="117"/>
      <c r="AED1166" s="117"/>
      <c r="AEE1166" s="117"/>
      <c r="AEF1166" s="117"/>
      <c r="AEG1166" s="117"/>
      <c r="AEH1166" s="117"/>
      <c r="AEI1166" s="117"/>
      <c r="AEJ1166" s="117"/>
      <c r="AEK1166" s="117"/>
      <c r="AEL1166" s="117"/>
      <c r="AEM1166" s="117"/>
      <c r="AEN1166" s="117"/>
      <c r="AEO1166" s="117"/>
      <c r="AEP1166" s="117"/>
      <c r="AEQ1166" s="117"/>
      <c r="AER1166" s="117"/>
      <c r="AES1166" s="117"/>
      <c r="AET1166" s="117"/>
      <c r="AEU1166" s="117"/>
      <c r="AEV1166" s="117"/>
      <c r="AEW1166" s="117"/>
      <c r="AEX1166" s="117"/>
      <c r="AEY1166" s="117"/>
      <c r="AEZ1166" s="117"/>
      <c r="AFA1166" s="117"/>
      <c r="AFB1166" s="117"/>
      <c r="AFC1166" s="117"/>
      <c r="AFD1166" s="117"/>
      <c r="AFE1166" s="117"/>
      <c r="AFF1166" s="117"/>
      <c r="AFG1166" s="117"/>
      <c r="AFH1166" s="117"/>
      <c r="AFI1166" s="117"/>
      <c r="AFJ1166" s="117"/>
      <c r="AFK1166" s="117"/>
      <c r="AFL1166" s="117"/>
      <c r="AFM1166" s="117"/>
      <c r="AFN1166" s="117"/>
      <c r="AFO1166" s="117"/>
      <c r="AFP1166" s="117"/>
      <c r="AFQ1166" s="117"/>
      <c r="AFR1166" s="117"/>
      <c r="AFS1166" s="117"/>
      <c r="AFT1166" s="117"/>
      <c r="AFU1166" s="117"/>
      <c r="AFV1166" s="117"/>
      <c r="AFW1166" s="117"/>
      <c r="AFX1166" s="117"/>
      <c r="AFY1166" s="117"/>
      <c r="AFZ1166" s="117"/>
      <c r="AGA1166" s="117"/>
      <c r="AGB1166" s="117"/>
      <c r="AGC1166" s="117"/>
      <c r="AGD1166" s="117"/>
      <c r="AGE1166" s="117"/>
      <c r="AGF1166" s="117"/>
      <c r="AGG1166" s="117"/>
      <c r="AGH1166" s="117"/>
      <c r="AGI1166" s="117"/>
      <c r="AGJ1166" s="117"/>
      <c r="AGK1166" s="117"/>
      <c r="AGL1166" s="117"/>
      <c r="AGM1166" s="117"/>
      <c r="AGN1166" s="117"/>
      <c r="AGO1166" s="117"/>
      <c r="AGP1166" s="117"/>
      <c r="AGQ1166" s="117"/>
      <c r="AGR1166" s="117"/>
      <c r="AGS1166" s="117"/>
      <c r="AGT1166" s="117"/>
      <c r="AGU1166" s="117"/>
      <c r="AGV1166" s="117"/>
      <c r="AGW1166" s="117"/>
      <c r="AGX1166" s="117"/>
      <c r="AGY1166" s="117"/>
      <c r="AGZ1166" s="117"/>
      <c r="AHA1166" s="117"/>
      <c r="AHB1166" s="117"/>
      <c r="AHC1166" s="117"/>
      <c r="AHD1166" s="117"/>
      <c r="AHE1166" s="117"/>
      <c r="AHF1166" s="117"/>
      <c r="AHG1166" s="117"/>
      <c r="AHH1166" s="117"/>
      <c r="AHI1166" s="117"/>
      <c r="AHJ1166" s="117"/>
      <c r="AHK1166" s="117"/>
      <c r="AHL1166" s="117"/>
      <c r="AHM1166" s="117"/>
      <c r="AHN1166" s="117"/>
      <c r="AHO1166" s="117"/>
      <c r="AHP1166" s="117"/>
      <c r="AHQ1166" s="117"/>
      <c r="AHR1166" s="117"/>
      <c r="AHS1166" s="117"/>
      <c r="AHT1166" s="117"/>
      <c r="AHU1166" s="117"/>
      <c r="AHV1166" s="117"/>
      <c r="AHW1166" s="117"/>
      <c r="AHX1166" s="117"/>
      <c r="AHY1166" s="117"/>
      <c r="AHZ1166" s="117"/>
      <c r="AIA1166" s="117"/>
      <c r="AIB1166" s="117"/>
      <c r="AIC1166" s="117"/>
      <c r="AID1166" s="117"/>
      <c r="AIE1166" s="117"/>
      <c r="AIF1166" s="117"/>
      <c r="AIG1166" s="117"/>
      <c r="AIH1166" s="117"/>
      <c r="AII1166" s="117"/>
      <c r="AIJ1166" s="117"/>
      <c r="AIK1166" s="117"/>
      <c r="AIL1166" s="117"/>
      <c r="AIM1166" s="117"/>
      <c r="AIN1166" s="117"/>
      <c r="AIO1166" s="117"/>
      <c r="AIP1166" s="117"/>
      <c r="AIQ1166" s="117"/>
      <c r="AIR1166" s="117"/>
      <c r="AIS1166" s="117"/>
      <c r="AIT1166" s="117"/>
      <c r="AIU1166" s="117"/>
      <c r="AIV1166" s="117"/>
      <c r="AIW1166" s="117"/>
      <c r="AIX1166" s="117"/>
      <c r="AIY1166" s="117"/>
      <c r="AIZ1166" s="117"/>
      <c r="AJA1166" s="117"/>
      <c r="AJB1166" s="117"/>
      <c r="AJC1166" s="117"/>
      <c r="AJD1166" s="117"/>
      <c r="AJE1166" s="117"/>
      <c r="AJF1166" s="117"/>
      <c r="AJG1166" s="117"/>
      <c r="AJH1166" s="117"/>
      <c r="AJI1166" s="117"/>
      <c r="AJJ1166" s="117"/>
      <c r="AJK1166" s="117"/>
      <c r="AJL1166" s="117"/>
      <c r="AJM1166" s="117"/>
      <c r="AJN1166" s="117"/>
      <c r="AJO1166" s="117"/>
      <c r="AJP1166" s="117"/>
      <c r="AJQ1166" s="117"/>
      <c r="AJR1166" s="117"/>
      <c r="AJS1166" s="117"/>
      <c r="AJT1166" s="117"/>
      <c r="AJU1166" s="117"/>
      <c r="AJV1166" s="117"/>
      <c r="AJW1166" s="117"/>
      <c r="AJX1166" s="117"/>
      <c r="AJY1166" s="117"/>
      <c r="AJZ1166" s="117"/>
      <c r="AKA1166" s="117"/>
      <c r="AKB1166" s="117"/>
      <c r="AKC1166" s="117"/>
      <c r="AKD1166" s="117"/>
      <c r="AKE1166" s="117"/>
      <c r="AKF1166" s="117"/>
      <c r="AKG1166" s="117"/>
      <c r="AKH1166" s="117"/>
      <c r="AKI1166" s="117"/>
      <c r="AKJ1166" s="117"/>
      <c r="AKK1166" s="117"/>
      <c r="AKL1166" s="117"/>
      <c r="AKM1166" s="117"/>
      <c r="AKN1166" s="117"/>
      <c r="AKO1166" s="117"/>
      <c r="AKP1166" s="117"/>
      <c r="AKQ1166" s="117"/>
      <c r="AKR1166" s="117"/>
      <c r="AKS1166" s="117"/>
      <c r="AKT1166" s="117"/>
      <c r="AKU1166" s="117"/>
      <c r="AKV1166" s="117"/>
      <c r="AKW1166" s="117"/>
      <c r="AKX1166" s="117"/>
      <c r="AKY1166" s="117"/>
      <c r="AKZ1166" s="117"/>
      <c r="ALA1166" s="117"/>
      <c r="ALB1166" s="117"/>
      <c r="ALC1166" s="117"/>
      <c r="ALD1166" s="117"/>
      <c r="ALE1166" s="117"/>
      <c r="ALF1166" s="117"/>
      <c r="ALG1166" s="117"/>
      <c r="ALH1166" s="117"/>
      <c r="ALI1166" s="117"/>
      <c r="ALJ1166" s="117"/>
      <c r="ALK1166" s="117"/>
      <c r="ALL1166" s="117"/>
      <c r="ALM1166" s="117"/>
      <c r="ALN1166" s="117"/>
    </row>
    <row r="1167" spans="1:1002" s="120" customFormat="1" ht="25.5" x14ac:dyDescent="0.2">
      <c r="A1167" s="209"/>
      <c r="B1167" s="365" t="s">
        <v>2673</v>
      </c>
      <c r="C1167" s="6">
        <v>30656</v>
      </c>
      <c r="D1167" s="214" t="s">
        <v>2674</v>
      </c>
      <c r="E1167" s="350">
        <v>5</v>
      </c>
      <c r="F1167" s="6" t="s">
        <v>2668</v>
      </c>
      <c r="G1167" s="214" t="s">
        <v>2899</v>
      </c>
      <c r="H1167" s="46">
        <v>20</v>
      </c>
      <c r="I1167" s="117"/>
      <c r="J1167" s="117"/>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7"/>
      <c r="AL1167" s="117"/>
      <c r="AM1167" s="117"/>
      <c r="AN1167" s="117"/>
      <c r="AO1167" s="117"/>
      <c r="AP1167" s="117"/>
      <c r="AQ1167" s="117"/>
      <c r="AR1167" s="117"/>
      <c r="AS1167" s="117"/>
      <c r="AT1167" s="117"/>
      <c r="AU1167" s="117"/>
      <c r="AV1167" s="117"/>
      <c r="AW1167" s="117"/>
      <c r="AX1167" s="117"/>
      <c r="AY1167" s="117"/>
      <c r="AZ1167" s="117"/>
      <c r="BA1167" s="117"/>
      <c r="BB1167" s="117"/>
      <c r="BC1167" s="117"/>
      <c r="BD1167" s="117"/>
      <c r="BE1167" s="117"/>
      <c r="BF1167" s="117"/>
      <c r="BG1167" s="117"/>
      <c r="BH1167" s="117"/>
      <c r="BI1167" s="117"/>
      <c r="BJ1167" s="117"/>
      <c r="BK1167" s="117"/>
      <c r="BL1167" s="117"/>
      <c r="BM1167" s="117"/>
      <c r="BN1167" s="117"/>
      <c r="BO1167" s="117"/>
      <c r="BP1167" s="117"/>
      <c r="BQ1167" s="117"/>
      <c r="BR1167" s="117"/>
      <c r="BS1167" s="117"/>
      <c r="BT1167" s="117"/>
      <c r="BU1167" s="117"/>
      <c r="BV1167" s="117"/>
      <c r="BW1167" s="117"/>
      <c r="BX1167" s="117"/>
      <c r="BY1167" s="117"/>
      <c r="BZ1167" s="117"/>
      <c r="CA1167" s="117"/>
      <c r="CB1167" s="117"/>
      <c r="CC1167" s="117"/>
      <c r="CD1167" s="117"/>
      <c r="CE1167" s="117"/>
      <c r="CF1167" s="117"/>
      <c r="CG1167" s="117"/>
      <c r="CH1167" s="117"/>
      <c r="CI1167" s="117"/>
      <c r="CJ1167" s="117"/>
      <c r="CK1167" s="117"/>
      <c r="CL1167" s="117"/>
      <c r="CM1167" s="117"/>
      <c r="CN1167" s="117"/>
      <c r="CO1167" s="117"/>
      <c r="CP1167" s="117"/>
      <c r="CQ1167" s="117"/>
      <c r="CR1167" s="117"/>
      <c r="CS1167" s="117"/>
      <c r="CT1167" s="117"/>
      <c r="CU1167" s="117"/>
      <c r="CV1167" s="117"/>
      <c r="CW1167" s="117"/>
      <c r="CX1167" s="117"/>
      <c r="CY1167" s="117"/>
      <c r="CZ1167" s="117"/>
      <c r="DA1167" s="117"/>
      <c r="DB1167" s="117"/>
      <c r="DC1167" s="117"/>
      <c r="DD1167" s="117"/>
      <c r="DE1167" s="117"/>
      <c r="DF1167" s="117"/>
      <c r="DG1167" s="117"/>
      <c r="DH1167" s="117"/>
      <c r="DI1167" s="117"/>
      <c r="DJ1167" s="117"/>
      <c r="DK1167" s="117"/>
      <c r="DL1167" s="117"/>
      <c r="DM1167" s="117"/>
      <c r="DN1167" s="117"/>
      <c r="DO1167" s="117"/>
      <c r="DP1167" s="117"/>
      <c r="DQ1167" s="117"/>
      <c r="DR1167" s="117"/>
      <c r="DS1167" s="117"/>
      <c r="DT1167" s="117"/>
      <c r="DU1167" s="117"/>
      <c r="DV1167" s="117"/>
      <c r="DW1167" s="117"/>
      <c r="DX1167" s="117"/>
      <c r="DY1167" s="117"/>
      <c r="DZ1167" s="117"/>
      <c r="EA1167" s="117"/>
      <c r="EB1167" s="117"/>
      <c r="EC1167" s="117"/>
      <c r="ED1167" s="117"/>
      <c r="EE1167" s="117"/>
      <c r="EF1167" s="117"/>
      <c r="EG1167" s="117"/>
      <c r="EH1167" s="117"/>
      <c r="EI1167" s="117"/>
      <c r="EJ1167" s="117"/>
      <c r="EK1167" s="117"/>
      <c r="EL1167" s="117"/>
      <c r="EM1167" s="117"/>
      <c r="EN1167" s="117"/>
      <c r="EO1167" s="117"/>
      <c r="EP1167" s="117"/>
      <c r="EQ1167" s="117"/>
      <c r="ER1167" s="117"/>
      <c r="ES1167" s="117"/>
      <c r="ET1167" s="117"/>
      <c r="EU1167" s="117"/>
      <c r="EV1167" s="117"/>
      <c r="EW1167" s="117"/>
      <c r="EX1167" s="117"/>
      <c r="EY1167" s="117"/>
      <c r="EZ1167" s="117"/>
      <c r="FA1167" s="117"/>
      <c r="FB1167" s="117"/>
      <c r="FC1167" s="117"/>
      <c r="FD1167" s="117"/>
      <c r="FE1167" s="117"/>
      <c r="FF1167" s="117"/>
      <c r="FG1167" s="117"/>
      <c r="FH1167" s="117"/>
      <c r="FI1167" s="117"/>
      <c r="FJ1167" s="117"/>
      <c r="FK1167" s="117"/>
      <c r="FL1167" s="117"/>
      <c r="FM1167" s="117"/>
      <c r="FN1167" s="117"/>
      <c r="FO1167" s="117"/>
      <c r="FP1167" s="117"/>
      <c r="FQ1167" s="117"/>
      <c r="FR1167" s="117"/>
      <c r="FS1167" s="117"/>
      <c r="FT1167" s="117"/>
      <c r="FU1167" s="117"/>
      <c r="FV1167" s="117"/>
      <c r="FW1167" s="117"/>
      <c r="FX1167" s="117"/>
      <c r="FY1167" s="117"/>
      <c r="FZ1167" s="117"/>
      <c r="GA1167" s="117"/>
      <c r="GB1167" s="117"/>
      <c r="GC1167" s="117"/>
      <c r="GD1167" s="117"/>
      <c r="GE1167" s="117"/>
      <c r="GF1167" s="117"/>
      <c r="GG1167" s="117"/>
      <c r="GH1167" s="117"/>
      <c r="GI1167" s="117"/>
      <c r="GJ1167" s="117"/>
      <c r="GK1167" s="117"/>
      <c r="GL1167" s="117"/>
      <c r="GM1167" s="117"/>
      <c r="GN1167" s="117"/>
      <c r="GO1167" s="117"/>
      <c r="GP1167" s="117"/>
      <c r="GQ1167" s="117"/>
      <c r="GR1167" s="117"/>
      <c r="GS1167" s="117"/>
      <c r="GT1167" s="117"/>
      <c r="GU1167" s="117"/>
      <c r="GV1167" s="117"/>
      <c r="GW1167" s="117"/>
      <c r="GX1167" s="117"/>
      <c r="GY1167" s="117"/>
      <c r="GZ1167" s="117"/>
      <c r="HA1167" s="117"/>
      <c r="HB1167" s="117"/>
      <c r="HC1167" s="117"/>
      <c r="HD1167" s="117"/>
      <c r="HE1167" s="117"/>
      <c r="HF1167" s="117"/>
      <c r="HG1167" s="117"/>
      <c r="HH1167" s="117"/>
      <c r="HI1167" s="117"/>
      <c r="HJ1167" s="117"/>
      <c r="HK1167" s="117"/>
      <c r="HL1167" s="117"/>
      <c r="HM1167" s="117"/>
      <c r="HN1167" s="117"/>
      <c r="HO1167" s="117"/>
      <c r="HP1167" s="117"/>
      <c r="HQ1167" s="117"/>
      <c r="HR1167" s="117"/>
      <c r="HS1167" s="117"/>
      <c r="HT1167" s="117"/>
      <c r="HU1167" s="117"/>
      <c r="HV1167" s="117"/>
      <c r="HW1167" s="117"/>
      <c r="HX1167" s="117"/>
      <c r="HY1167" s="117"/>
      <c r="HZ1167" s="117"/>
      <c r="IA1167" s="117"/>
      <c r="IB1167" s="117"/>
      <c r="IC1167" s="117"/>
      <c r="ID1167" s="117"/>
      <c r="IE1167" s="117"/>
      <c r="IF1167" s="117"/>
      <c r="IG1167" s="117"/>
      <c r="IH1167" s="117"/>
      <c r="II1167" s="117"/>
      <c r="IJ1167" s="117"/>
      <c r="IK1167" s="117"/>
      <c r="IL1167" s="117"/>
      <c r="IM1167" s="117"/>
      <c r="IN1167" s="117"/>
      <c r="IO1167" s="117"/>
      <c r="IP1167" s="117"/>
      <c r="IQ1167" s="117"/>
      <c r="IR1167" s="117"/>
      <c r="IS1167" s="117"/>
      <c r="IT1167" s="117"/>
      <c r="IU1167" s="117"/>
      <c r="IV1167" s="117"/>
      <c r="IW1167" s="117"/>
      <c r="IX1167" s="117"/>
      <c r="IY1167" s="117"/>
      <c r="IZ1167" s="117"/>
      <c r="JA1167" s="117"/>
      <c r="JB1167" s="117"/>
      <c r="JC1167" s="117"/>
      <c r="JD1167" s="117"/>
      <c r="JE1167" s="117"/>
      <c r="JF1167" s="117"/>
      <c r="JG1167" s="117"/>
      <c r="JH1167" s="117"/>
      <c r="JI1167" s="117"/>
      <c r="JJ1167" s="117"/>
      <c r="JK1167" s="117"/>
      <c r="JL1167" s="117"/>
      <c r="JM1167" s="117"/>
      <c r="JN1167" s="117"/>
      <c r="JO1167" s="117"/>
      <c r="JP1167" s="117"/>
      <c r="JQ1167" s="117"/>
      <c r="JR1167" s="117"/>
      <c r="JS1167" s="117"/>
      <c r="JT1167" s="117"/>
      <c r="JU1167" s="117"/>
      <c r="JV1167" s="117"/>
      <c r="JW1167" s="117"/>
      <c r="JX1167" s="117"/>
      <c r="JY1167" s="117"/>
      <c r="JZ1167" s="117"/>
      <c r="KA1167" s="117"/>
      <c r="KB1167" s="117"/>
      <c r="KC1167" s="117"/>
      <c r="KD1167" s="117"/>
      <c r="KE1167" s="117"/>
      <c r="KF1167" s="117"/>
      <c r="KG1167" s="117"/>
      <c r="KH1167" s="117"/>
      <c r="KI1167" s="117"/>
      <c r="KJ1167" s="117"/>
      <c r="KK1167" s="117"/>
      <c r="KL1167" s="117"/>
      <c r="KM1167" s="117"/>
      <c r="KN1167" s="117"/>
      <c r="KO1167" s="117"/>
      <c r="KP1167" s="117"/>
      <c r="KQ1167" s="117"/>
      <c r="KR1167" s="117"/>
      <c r="KS1167" s="117"/>
      <c r="KT1167" s="117"/>
      <c r="KU1167" s="117"/>
      <c r="KV1167" s="117"/>
      <c r="KW1167" s="117"/>
      <c r="KX1167" s="117"/>
      <c r="KY1167" s="117"/>
      <c r="KZ1167" s="117"/>
      <c r="LA1167" s="117"/>
      <c r="LB1167" s="117"/>
      <c r="LC1167" s="117"/>
      <c r="LD1167" s="117"/>
      <c r="LE1167" s="117"/>
      <c r="LF1167" s="117"/>
      <c r="LG1167" s="117"/>
      <c r="LH1167" s="117"/>
      <c r="LI1167" s="117"/>
      <c r="LJ1167" s="117"/>
      <c r="LK1167" s="117"/>
      <c r="LL1167" s="117"/>
      <c r="LM1167" s="117"/>
      <c r="LN1167" s="117"/>
      <c r="LO1167" s="117"/>
      <c r="LP1167" s="117"/>
      <c r="LQ1167" s="117"/>
      <c r="LR1167" s="117"/>
      <c r="LS1167" s="117"/>
      <c r="LT1167" s="117"/>
      <c r="LU1167" s="117"/>
      <c r="LV1167" s="117"/>
      <c r="LW1167" s="117"/>
      <c r="LX1167" s="117"/>
      <c r="LY1167" s="117"/>
      <c r="LZ1167" s="117"/>
      <c r="MA1167" s="117"/>
      <c r="MB1167" s="117"/>
      <c r="MC1167" s="117"/>
      <c r="MD1167" s="117"/>
      <c r="ME1167" s="117"/>
      <c r="MF1167" s="117"/>
      <c r="MG1167" s="117"/>
      <c r="MH1167" s="117"/>
      <c r="MI1167" s="117"/>
      <c r="MJ1167" s="117"/>
      <c r="MK1167" s="117"/>
      <c r="ML1167" s="117"/>
      <c r="MM1167" s="117"/>
      <c r="MN1167" s="117"/>
      <c r="MO1167" s="117"/>
      <c r="MP1167" s="117"/>
      <c r="MQ1167" s="117"/>
      <c r="MR1167" s="117"/>
      <c r="MS1167" s="117"/>
      <c r="MT1167" s="117"/>
      <c r="MU1167" s="117"/>
      <c r="MV1167" s="117"/>
      <c r="MW1167" s="117"/>
      <c r="MX1167" s="117"/>
      <c r="MY1167" s="117"/>
      <c r="MZ1167" s="117"/>
      <c r="NA1167" s="117"/>
      <c r="NB1167" s="117"/>
      <c r="NC1167" s="117"/>
      <c r="ND1167" s="117"/>
      <c r="NE1167" s="117"/>
      <c r="NF1167" s="117"/>
      <c r="NG1167" s="117"/>
      <c r="NH1167" s="117"/>
      <c r="NI1167" s="117"/>
      <c r="NJ1167" s="117"/>
      <c r="NK1167" s="117"/>
      <c r="NL1167" s="117"/>
      <c r="NM1167" s="117"/>
      <c r="NN1167" s="117"/>
      <c r="NO1167" s="117"/>
      <c r="NP1167" s="117"/>
      <c r="NQ1167" s="117"/>
      <c r="NR1167" s="117"/>
      <c r="NS1167" s="117"/>
      <c r="NT1167" s="117"/>
      <c r="NU1167" s="117"/>
      <c r="NV1167" s="117"/>
      <c r="NW1167" s="117"/>
      <c r="NX1167" s="117"/>
      <c r="NY1167" s="117"/>
      <c r="NZ1167" s="117"/>
      <c r="OA1167" s="117"/>
      <c r="OB1167" s="117"/>
      <c r="OC1167" s="117"/>
      <c r="OD1167" s="117"/>
      <c r="OE1167" s="117"/>
      <c r="OF1167" s="117"/>
      <c r="OG1167" s="117"/>
      <c r="OH1167" s="117"/>
      <c r="OI1167" s="117"/>
      <c r="OJ1167" s="117"/>
      <c r="OK1167" s="117"/>
      <c r="OL1167" s="117"/>
      <c r="OM1167" s="117"/>
      <c r="ON1167" s="117"/>
      <c r="OO1167" s="117"/>
      <c r="OP1167" s="117"/>
      <c r="OQ1167" s="117"/>
      <c r="OR1167" s="117"/>
      <c r="OS1167" s="117"/>
      <c r="OT1167" s="117"/>
      <c r="OU1167" s="117"/>
      <c r="OV1167" s="117"/>
      <c r="OW1167" s="117"/>
      <c r="OX1167" s="117"/>
      <c r="OY1167" s="117"/>
      <c r="OZ1167" s="117"/>
      <c r="PA1167" s="117"/>
      <c r="PB1167" s="117"/>
      <c r="PC1167" s="117"/>
      <c r="PD1167" s="117"/>
      <c r="PE1167" s="117"/>
      <c r="PF1167" s="117"/>
      <c r="PG1167" s="117"/>
      <c r="PH1167" s="117"/>
      <c r="PI1167" s="117"/>
      <c r="PJ1167" s="117"/>
      <c r="PK1167" s="117"/>
      <c r="PL1167" s="117"/>
      <c r="PM1167" s="117"/>
      <c r="PN1167" s="117"/>
      <c r="PO1167" s="117"/>
      <c r="PP1167" s="117"/>
      <c r="PQ1167" s="117"/>
      <c r="PR1167" s="117"/>
      <c r="PS1167" s="117"/>
      <c r="PT1167" s="117"/>
      <c r="PU1167" s="117"/>
      <c r="PV1167" s="117"/>
      <c r="PW1167" s="117"/>
      <c r="PX1167" s="117"/>
      <c r="PY1167" s="117"/>
      <c r="PZ1167" s="117"/>
      <c r="QA1167" s="117"/>
      <c r="QB1167" s="117"/>
      <c r="QC1167" s="117"/>
      <c r="QD1167" s="117"/>
      <c r="QE1167" s="117"/>
      <c r="QF1167" s="117"/>
      <c r="QG1167" s="117"/>
      <c r="QH1167" s="117"/>
      <c r="QI1167" s="117"/>
      <c r="QJ1167" s="117"/>
      <c r="QK1167" s="117"/>
      <c r="QL1167" s="117"/>
      <c r="QM1167" s="117"/>
      <c r="QN1167" s="117"/>
      <c r="QO1167" s="117"/>
      <c r="QP1167" s="117"/>
      <c r="QQ1167" s="117"/>
      <c r="QR1167" s="117"/>
      <c r="QS1167" s="117"/>
      <c r="QT1167" s="117"/>
      <c r="QU1167" s="117"/>
      <c r="QV1167" s="117"/>
      <c r="QW1167" s="117"/>
      <c r="QX1167" s="117"/>
      <c r="QY1167" s="117"/>
      <c r="QZ1167" s="117"/>
      <c r="RA1167" s="117"/>
      <c r="RB1167" s="117"/>
      <c r="RC1167" s="117"/>
      <c r="RD1167" s="117"/>
      <c r="RE1167" s="117"/>
      <c r="RF1167" s="117"/>
      <c r="RG1167" s="117"/>
      <c r="RH1167" s="117"/>
      <c r="RI1167" s="117"/>
      <c r="RJ1167" s="117"/>
      <c r="RK1167" s="117"/>
      <c r="RL1167" s="117"/>
      <c r="RM1167" s="117"/>
      <c r="RN1167" s="117"/>
      <c r="RO1167" s="117"/>
      <c r="RP1167" s="117"/>
      <c r="RQ1167" s="117"/>
      <c r="RR1167" s="117"/>
      <c r="RS1167" s="117"/>
      <c r="RT1167" s="117"/>
      <c r="RU1167" s="117"/>
      <c r="RV1167" s="117"/>
      <c r="RW1167" s="117"/>
      <c r="RX1167" s="117"/>
      <c r="RY1167" s="117"/>
      <c r="RZ1167" s="117"/>
      <c r="SA1167" s="117"/>
      <c r="SB1167" s="117"/>
      <c r="SC1167" s="117"/>
      <c r="SD1167" s="117"/>
      <c r="SE1167" s="117"/>
      <c r="SF1167" s="117"/>
      <c r="SG1167" s="117"/>
      <c r="SH1167" s="117"/>
      <c r="SI1167" s="117"/>
      <c r="SJ1167" s="117"/>
      <c r="SK1167" s="117"/>
      <c r="SL1167" s="117"/>
      <c r="SM1167" s="117"/>
      <c r="SN1167" s="117"/>
      <c r="SO1167" s="117"/>
      <c r="SP1167" s="117"/>
      <c r="SQ1167" s="117"/>
      <c r="SR1167" s="117"/>
      <c r="SS1167" s="117"/>
      <c r="ST1167" s="117"/>
      <c r="SU1167" s="117"/>
      <c r="SV1167" s="117"/>
      <c r="SW1167" s="117"/>
      <c r="SX1167" s="117"/>
      <c r="SY1167" s="117"/>
      <c r="SZ1167" s="117"/>
      <c r="TA1167" s="117"/>
      <c r="TB1167" s="117"/>
      <c r="TC1167" s="117"/>
      <c r="TD1167" s="117"/>
      <c r="TE1167" s="117"/>
      <c r="TF1167" s="117"/>
      <c r="TG1167" s="117"/>
      <c r="TH1167" s="117"/>
      <c r="TI1167" s="117"/>
      <c r="TJ1167" s="117"/>
      <c r="TK1167" s="117"/>
      <c r="TL1167" s="117"/>
      <c r="TM1167" s="117"/>
      <c r="TN1167" s="117"/>
      <c r="TO1167" s="117"/>
      <c r="TP1167" s="117"/>
      <c r="TQ1167" s="117"/>
      <c r="TR1167" s="117"/>
      <c r="TS1167" s="117"/>
      <c r="TT1167" s="117"/>
      <c r="TU1167" s="117"/>
      <c r="TV1167" s="117"/>
      <c r="TW1167" s="117"/>
      <c r="TX1167" s="117"/>
      <c r="TY1167" s="117"/>
      <c r="TZ1167" s="117"/>
      <c r="UA1167" s="117"/>
      <c r="UB1167" s="117"/>
      <c r="UC1167" s="117"/>
      <c r="UD1167" s="117"/>
      <c r="UE1167" s="117"/>
      <c r="UF1167" s="117"/>
      <c r="UG1167" s="117"/>
      <c r="UH1167" s="117"/>
      <c r="UI1167" s="117"/>
      <c r="UJ1167" s="117"/>
      <c r="UK1167" s="117"/>
      <c r="UL1167" s="117"/>
      <c r="UM1167" s="117"/>
      <c r="UN1167" s="117"/>
      <c r="UO1167" s="117"/>
      <c r="UP1167" s="117"/>
      <c r="UQ1167" s="117"/>
      <c r="UR1167" s="117"/>
      <c r="US1167" s="117"/>
      <c r="UT1167" s="117"/>
      <c r="UU1167" s="117"/>
      <c r="UV1167" s="117"/>
      <c r="UW1167" s="117"/>
      <c r="UX1167" s="117"/>
      <c r="UY1167" s="117"/>
      <c r="UZ1167" s="117"/>
      <c r="VA1167" s="117"/>
      <c r="VB1167" s="117"/>
      <c r="VC1167" s="117"/>
      <c r="VD1167" s="117"/>
      <c r="VE1167" s="117"/>
      <c r="VF1167" s="117"/>
      <c r="VG1167" s="117"/>
      <c r="VH1167" s="117"/>
      <c r="VI1167" s="117"/>
      <c r="VJ1167" s="117"/>
      <c r="VK1167" s="117"/>
      <c r="VL1167" s="117"/>
      <c r="VM1167" s="117"/>
      <c r="VN1167" s="117"/>
      <c r="VO1167" s="117"/>
      <c r="VP1167" s="117"/>
      <c r="VQ1167" s="117"/>
      <c r="VR1167" s="117"/>
      <c r="VS1167" s="117"/>
      <c r="VT1167" s="117"/>
      <c r="VU1167" s="117"/>
      <c r="VV1167" s="117"/>
      <c r="VW1167" s="117"/>
      <c r="VX1167" s="117"/>
      <c r="VY1167" s="117"/>
      <c r="VZ1167" s="117"/>
      <c r="WA1167" s="117"/>
      <c r="WB1167" s="117"/>
      <c r="WC1167" s="117"/>
      <c r="WD1167" s="117"/>
      <c r="WE1167" s="117"/>
      <c r="WF1167" s="117"/>
      <c r="WG1167" s="117"/>
      <c r="WH1167" s="117"/>
      <c r="WI1167" s="117"/>
      <c r="WJ1167" s="117"/>
      <c r="WK1167" s="117"/>
      <c r="WL1167" s="117"/>
      <c r="WM1167" s="117"/>
      <c r="WN1167" s="117"/>
      <c r="WO1167" s="117"/>
      <c r="WP1167" s="117"/>
      <c r="WQ1167" s="117"/>
      <c r="WR1167" s="117"/>
      <c r="WS1167" s="117"/>
      <c r="WT1167" s="117"/>
      <c r="WU1167" s="117"/>
      <c r="WV1167" s="117"/>
      <c r="WW1167" s="117"/>
      <c r="WX1167" s="117"/>
      <c r="WY1167" s="117"/>
      <c r="WZ1167" s="117"/>
      <c r="XA1167" s="117"/>
      <c r="XB1167" s="117"/>
      <c r="XC1167" s="117"/>
      <c r="XD1167" s="117"/>
      <c r="XE1167" s="117"/>
      <c r="XF1167" s="117"/>
      <c r="XG1167" s="117"/>
      <c r="XH1167" s="117"/>
      <c r="XI1167" s="117"/>
      <c r="XJ1167" s="117"/>
      <c r="XK1167" s="117"/>
      <c r="XL1167" s="117"/>
      <c r="XM1167" s="117"/>
      <c r="XN1167" s="117"/>
      <c r="XO1167" s="117"/>
      <c r="XP1167" s="117"/>
      <c r="XQ1167" s="117"/>
      <c r="XR1167" s="117"/>
      <c r="XS1167" s="117"/>
      <c r="XT1167" s="117"/>
      <c r="XU1167" s="117"/>
      <c r="XV1167" s="117"/>
      <c r="XW1167" s="117"/>
      <c r="XX1167" s="117"/>
      <c r="XY1167" s="117"/>
      <c r="XZ1167" s="117"/>
      <c r="YA1167" s="117"/>
      <c r="YB1167" s="117"/>
      <c r="YC1167" s="117"/>
      <c r="YD1167" s="117"/>
      <c r="YE1167" s="117"/>
      <c r="YF1167" s="117"/>
      <c r="YG1167" s="117"/>
      <c r="YH1167" s="117"/>
      <c r="YI1167" s="117"/>
      <c r="YJ1167" s="117"/>
      <c r="YK1167" s="117"/>
      <c r="YL1167" s="117"/>
      <c r="YM1167" s="117"/>
      <c r="YN1167" s="117"/>
      <c r="YO1167" s="117"/>
      <c r="YP1167" s="117"/>
      <c r="YQ1167" s="117"/>
      <c r="YR1167" s="117"/>
      <c r="YS1167" s="117"/>
      <c r="YT1167" s="117"/>
      <c r="YU1167" s="117"/>
      <c r="YV1167" s="117"/>
      <c r="YW1167" s="117"/>
      <c r="YX1167" s="117"/>
      <c r="YY1167" s="117"/>
      <c r="YZ1167" s="117"/>
      <c r="ZA1167" s="117"/>
      <c r="ZB1167" s="117"/>
      <c r="ZC1167" s="117"/>
      <c r="ZD1167" s="117"/>
      <c r="ZE1167" s="117"/>
      <c r="ZF1167" s="117"/>
      <c r="ZG1167" s="117"/>
      <c r="ZH1167" s="117"/>
      <c r="ZI1167" s="117"/>
      <c r="ZJ1167" s="117"/>
      <c r="ZK1167" s="117"/>
      <c r="ZL1167" s="117"/>
      <c r="ZM1167" s="117"/>
      <c r="ZN1167" s="117"/>
      <c r="ZO1167" s="117"/>
      <c r="ZP1167" s="117"/>
      <c r="ZQ1167" s="117"/>
      <c r="ZR1167" s="117"/>
      <c r="ZS1167" s="117"/>
      <c r="ZT1167" s="117"/>
      <c r="ZU1167" s="117"/>
      <c r="ZV1167" s="117"/>
      <c r="ZW1167" s="117"/>
      <c r="ZX1167" s="117"/>
      <c r="ZY1167" s="117"/>
      <c r="ZZ1167" s="117"/>
      <c r="AAA1167" s="117"/>
      <c r="AAB1167" s="117"/>
      <c r="AAC1167" s="117"/>
      <c r="AAD1167" s="117"/>
      <c r="AAE1167" s="117"/>
      <c r="AAF1167" s="117"/>
      <c r="AAG1167" s="117"/>
      <c r="AAH1167" s="117"/>
      <c r="AAI1167" s="117"/>
      <c r="AAJ1167" s="117"/>
      <c r="AAK1167" s="117"/>
      <c r="AAL1167" s="117"/>
      <c r="AAM1167" s="117"/>
      <c r="AAN1167" s="117"/>
      <c r="AAO1167" s="117"/>
      <c r="AAP1167" s="117"/>
      <c r="AAQ1167" s="117"/>
      <c r="AAR1167" s="117"/>
      <c r="AAS1167" s="117"/>
      <c r="AAT1167" s="117"/>
      <c r="AAU1167" s="117"/>
      <c r="AAV1167" s="117"/>
      <c r="AAW1167" s="117"/>
      <c r="AAX1167" s="117"/>
      <c r="AAY1167" s="117"/>
      <c r="AAZ1167" s="117"/>
      <c r="ABA1167" s="117"/>
      <c r="ABB1167" s="117"/>
      <c r="ABC1167" s="117"/>
      <c r="ABD1167" s="117"/>
      <c r="ABE1167" s="117"/>
      <c r="ABF1167" s="117"/>
      <c r="ABG1167" s="117"/>
      <c r="ABH1167" s="117"/>
      <c r="ABI1167" s="117"/>
      <c r="ABJ1167" s="117"/>
      <c r="ABK1167" s="117"/>
      <c r="ABL1167" s="117"/>
      <c r="ABM1167" s="117"/>
      <c r="ABN1167" s="117"/>
      <c r="ABO1167" s="117"/>
      <c r="ABP1167" s="117"/>
      <c r="ABQ1167" s="117"/>
      <c r="ABR1167" s="117"/>
      <c r="ABS1167" s="117"/>
      <c r="ABT1167" s="117"/>
      <c r="ABU1167" s="117"/>
      <c r="ABV1167" s="117"/>
      <c r="ABW1167" s="117"/>
      <c r="ABX1167" s="117"/>
      <c r="ABY1167" s="117"/>
      <c r="ABZ1167" s="117"/>
      <c r="ACA1167" s="117"/>
      <c r="ACB1167" s="117"/>
      <c r="ACC1167" s="117"/>
      <c r="ACD1167" s="117"/>
      <c r="ACE1167" s="117"/>
      <c r="ACF1167" s="117"/>
      <c r="ACG1167" s="117"/>
      <c r="ACH1167" s="117"/>
      <c r="ACI1167" s="117"/>
      <c r="ACJ1167" s="117"/>
      <c r="ACK1167" s="117"/>
      <c r="ACL1167" s="117"/>
      <c r="ACM1167" s="117"/>
      <c r="ACN1167" s="117"/>
      <c r="ACO1167" s="117"/>
      <c r="ACP1167" s="117"/>
      <c r="ACQ1167" s="117"/>
      <c r="ACR1167" s="117"/>
      <c r="ACS1167" s="117"/>
      <c r="ACT1167" s="117"/>
      <c r="ACU1167" s="117"/>
      <c r="ACV1167" s="117"/>
      <c r="ACW1167" s="117"/>
      <c r="ACX1167" s="117"/>
      <c r="ACY1167" s="117"/>
      <c r="ACZ1167" s="117"/>
      <c r="ADA1167" s="117"/>
      <c r="ADB1167" s="117"/>
      <c r="ADC1167" s="117"/>
      <c r="ADD1167" s="117"/>
      <c r="ADE1167" s="117"/>
      <c r="ADF1167" s="117"/>
      <c r="ADG1167" s="117"/>
      <c r="ADH1167" s="117"/>
      <c r="ADI1167" s="117"/>
      <c r="ADJ1167" s="117"/>
      <c r="ADK1167" s="117"/>
      <c r="ADL1167" s="117"/>
      <c r="ADM1167" s="117"/>
      <c r="ADN1167" s="117"/>
      <c r="ADO1167" s="117"/>
      <c r="ADP1167" s="117"/>
      <c r="ADQ1167" s="117"/>
      <c r="ADR1167" s="117"/>
      <c r="ADS1167" s="117"/>
      <c r="ADT1167" s="117"/>
      <c r="ADU1167" s="117"/>
      <c r="ADV1167" s="117"/>
      <c r="ADW1167" s="117"/>
      <c r="ADX1167" s="117"/>
      <c r="ADY1167" s="117"/>
      <c r="ADZ1167" s="117"/>
      <c r="AEA1167" s="117"/>
      <c r="AEB1167" s="117"/>
      <c r="AEC1167" s="117"/>
      <c r="AED1167" s="117"/>
      <c r="AEE1167" s="117"/>
      <c r="AEF1167" s="117"/>
      <c r="AEG1167" s="117"/>
      <c r="AEH1167" s="117"/>
      <c r="AEI1167" s="117"/>
      <c r="AEJ1167" s="117"/>
      <c r="AEK1167" s="117"/>
      <c r="AEL1167" s="117"/>
      <c r="AEM1167" s="117"/>
      <c r="AEN1167" s="117"/>
      <c r="AEO1167" s="117"/>
      <c r="AEP1167" s="117"/>
      <c r="AEQ1167" s="117"/>
      <c r="AER1167" s="117"/>
      <c r="AES1167" s="117"/>
      <c r="AET1167" s="117"/>
      <c r="AEU1167" s="117"/>
      <c r="AEV1167" s="117"/>
      <c r="AEW1167" s="117"/>
      <c r="AEX1167" s="117"/>
      <c r="AEY1167" s="117"/>
      <c r="AEZ1167" s="117"/>
      <c r="AFA1167" s="117"/>
      <c r="AFB1167" s="117"/>
      <c r="AFC1167" s="117"/>
      <c r="AFD1167" s="117"/>
      <c r="AFE1167" s="117"/>
      <c r="AFF1167" s="117"/>
      <c r="AFG1167" s="117"/>
      <c r="AFH1167" s="117"/>
      <c r="AFI1167" s="117"/>
      <c r="AFJ1167" s="117"/>
      <c r="AFK1167" s="117"/>
      <c r="AFL1167" s="117"/>
      <c r="AFM1167" s="117"/>
      <c r="AFN1167" s="117"/>
      <c r="AFO1167" s="117"/>
      <c r="AFP1167" s="117"/>
      <c r="AFQ1167" s="117"/>
      <c r="AFR1167" s="117"/>
      <c r="AFS1167" s="117"/>
      <c r="AFT1167" s="117"/>
      <c r="AFU1167" s="117"/>
      <c r="AFV1167" s="117"/>
      <c r="AFW1167" s="117"/>
      <c r="AFX1167" s="117"/>
      <c r="AFY1167" s="117"/>
      <c r="AFZ1167" s="117"/>
      <c r="AGA1167" s="117"/>
      <c r="AGB1167" s="117"/>
      <c r="AGC1167" s="117"/>
      <c r="AGD1167" s="117"/>
      <c r="AGE1167" s="117"/>
      <c r="AGF1167" s="117"/>
      <c r="AGG1167" s="117"/>
      <c r="AGH1167" s="117"/>
      <c r="AGI1167" s="117"/>
      <c r="AGJ1167" s="117"/>
      <c r="AGK1167" s="117"/>
      <c r="AGL1167" s="117"/>
      <c r="AGM1167" s="117"/>
      <c r="AGN1167" s="117"/>
      <c r="AGO1167" s="117"/>
      <c r="AGP1167" s="117"/>
      <c r="AGQ1167" s="117"/>
      <c r="AGR1167" s="117"/>
      <c r="AGS1167" s="117"/>
      <c r="AGT1167" s="117"/>
      <c r="AGU1167" s="117"/>
      <c r="AGV1167" s="117"/>
      <c r="AGW1167" s="117"/>
      <c r="AGX1167" s="117"/>
      <c r="AGY1167" s="117"/>
      <c r="AGZ1167" s="117"/>
      <c r="AHA1167" s="117"/>
      <c r="AHB1167" s="117"/>
      <c r="AHC1167" s="117"/>
      <c r="AHD1167" s="117"/>
      <c r="AHE1167" s="117"/>
      <c r="AHF1167" s="117"/>
      <c r="AHG1167" s="117"/>
      <c r="AHH1167" s="117"/>
      <c r="AHI1167" s="117"/>
      <c r="AHJ1167" s="117"/>
      <c r="AHK1167" s="117"/>
      <c r="AHL1167" s="117"/>
      <c r="AHM1167" s="117"/>
      <c r="AHN1167" s="117"/>
      <c r="AHO1167" s="117"/>
      <c r="AHP1167" s="117"/>
      <c r="AHQ1167" s="117"/>
      <c r="AHR1167" s="117"/>
      <c r="AHS1167" s="117"/>
      <c r="AHT1167" s="117"/>
      <c r="AHU1167" s="117"/>
      <c r="AHV1167" s="117"/>
      <c r="AHW1167" s="117"/>
      <c r="AHX1167" s="117"/>
      <c r="AHY1167" s="117"/>
      <c r="AHZ1167" s="117"/>
      <c r="AIA1167" s="117"/>
      <c r="AIB1167" s="117"/>
      <c r="AIC1167" s="117"/>
      <c r="AID1167" s="117"/>
      <c r="AIE1167" s="117"/>
      <c r="AIF1167" s="117"/>
      <c r="AIG1167" s="117"/>
      <c r="AIH1167" s="117"/>
      <c r="AII1167" s="117"/>
      <c r="AIJ1167" s="117"/>
      <c r="AIK1167" s="117"/>
      <c r="AIL1167" s="117"/>
      <c r="AIM1167" s="117"/>
      <c r="AIN1167" s="117"/>
      <c r="AIO1167" s="117"/>
      <c r="AIP1167" s="117"/>
      <c r="AIQ1167" s="117"/>
      <c r="AIR1167" s="117"/>
      <c r="AIS1167" s="117"/>
      <c r="AIT1167" s="117"/>
      <c r="AIU1167" s="117"/>
      <c r="AIV1167" s="117"/>
      <c r="AIW1167" s="117"/>
      <c r="AIX1167" s="117"/>
      <c r="AIY1167" s="117"/>
      <c r="AIZ1167" s="117"/>
      <c r="AJA1167" s="117"/>
      <c r="AJB1167" s="117"/>
      <c r="AJC1167" s="117"/>
      <c r="AJD1167" s="117"/>
      <c r="AJE1167" s="117"/>
      <c r="AJF1167" s="117"/>
      <c r="AJG1167" s="117"/>
      <c r="AJH1167" s="117"/>
      <c r="AJI1167" s="117"/>
      <c r="AJJ1167" s="117"/>
      <c r="AJK1167" s="117"/>
      <c r="AJL1167" s="117"/>
      <c r="AJM1167" s="117"/>
      <c r="AJN1167" s="117"/>
      <c r="AJO1167" s="117"/>
      <c r="AJP1167" s="117"/>
      <c r="AJQ1167" s="117"/>
      <c r="AJR1167" s="117"/>
      <c r="AJS1167" s="117"/>
      <c r="AJT1167" s="117"/>
      <c r="AJU1167" s="117"/>
      <c r="AJV1167" s="117"/>
      <c r="AJW1167" s="117"/>
      <c r="AJX1167" s="117"/>
      <c r="AJY1167" s="117"/>
      <c r="AJZ1167" s="117"/>
      <c r="AKA1167" s="117"/>
      <c r="AKB1167" s="117"/>
      <c r="AKC1167" s="117"/>
      <c r="AKD1167" s="117"/>
      <c r="AKE1167" s="117"/>
      <c r="AKF1167" s="117"/>
      <c r="AKG1167" s="117"/>
      <c r="AKH1167" s="117"/>
      <c r="AKI1167" s="117"/>
      <c r="AKJ1167" s="117"/>
      <c r="AKK1167" s="117"/>
      <c r="AKL1167" s="117"/>
      <c r="AKM1167" s="117"/>
      <c r="AKN1167" s="117"/>
      <c r="AKO1167" s="117"/>
      <c r="AKP1167" s="117"/>
      <c r="AKQ1167" s="117"/>
      <c r="AKR1167" s="117"/>
      <c r="AKS1167" s="117"/>
      <c r="AKT1167" s="117"/>
      <c r="AKU1167" s="117"/>
      <c r="AKV1167" s="117"/>
      <c r="AKW1167" s="117"/>
      <c r="AKX1167" s="117"/>
      <c r="AKY1167" s="117"/>
      <c r="AKZ1167" s="117"/>
      <c r="ALA1167" s="117"/>
      <c r="ALB1167" s="117"/>
      <c r="ALC1167" s="117"/>
      <c r="ALD1167" s="117"/>
      <c r="ALE1167" s="117"/>
      <c r="ALF1167" s="117"/>
      <c r="ALG1167" s="117"/>
      <c r="ALH1167" s="117"/>
      <c r="ALI1167" s="117"/>
      <c r="ALJ1167" s="117"/>
      <c r="ALK1167" s="117"/>
      <c r="ALL1167" s="117"/>
      <c r="ALM1167" s="117"/>
      <c r="ALN1167" s="117"/>
    </row>
    <row r="1168" spans="1:1002" s="120" customFormat="1" ht="38.25" x14ac:dyDescent="0.2">
      <c r="A1168" s="169"/>
      <c r="B1168" s="368" t="s">
        <v>2622</v>
      </c>
      <c r="C1168" s="205">
        <v>31596</v>
      </c>
      <c r="D1168" s="46" t="s">
        <v>2560</v>
      </c>
      <c r="E1168" s="355">
        <v>1</v>
      </c>
      <c r="F1168" s="205" t="s">
        <v>2623</v>
      </c>
      <c r="G1168" s="46" t="s">
        <v>2675</v>
      </c>
      <c r="H1168" s="46">
        <v>20</v>
      </c>
      <c r="I1168" s="117"/>
      <c r="J1168" s="117"/>
      <c r="K1168" s="117"/>
      <c r="L1168" s="117"/>
      <c r="M1168" s="117"/>
      <c r="N1168" s="117"/>
      <c r="O1168" s="117"/>
      <c r="P1168" s="117"/>
      <c r="Q1168" s="117"/>
      <c r="R1168" s="117"/>
      <c r="S1168" s="117"/>
      <c r="T1168" s="117"/>
      <c r="U1168" s="117"/>
      <c r="V1168" s="117"/>
      <c r="W1168" s="117"/>
      <c r="X1168" s="117"/>
      <c r="Y1168" s="117"/>
      <c r="Z1168" s="117"/>
      <c r="AA1168" s="117"/>
      <c r="AB1168" s="117"/>
      <c r="AC1168" s="117"/>
      <c r="AD1168" s="117"/>
      <c r="AE1168" s="117"/>
      <c r="AF1168" s="117"/>
      <c r="AG1168" s="117"/>
      <c r="AH1168" s="117"/>
      <c r="AI1168" s="117"/>
      <c r="AJ1168" s="117"/>
      <c r="AK1168" s="117"/>
      <c r="AL1168" s="117"/>
      <c r="AM1168" s="117"/>
      <c r="AN1168" s="117"/>
      <c r="AO1168" s="117"/>
      <c r="AP1168" s="117"/>
      <c r="AQ1168" s="117"/>
      <c r="AR1168" s="117"/>
      <c r="AS1168" s="117"/>
      <c r="AT1168" s="117"/>
      <c r="AU1168" s="117"/>
      <c r="AV1168" s="117"/>
      <c r="AW1168" s="117"/>
      <c r="AX1168" s="117"/>
      <c r="AY1168" s="117"/>
      <c r="AZ1168" s="117"/>
      <c r="BA1168" s="117"/>
      <c r="BB1168" s="117"/>
      <c r="BC1168" s="117"/>
      <c r="BD1168" s="117"/>
      <c r="BE1168" s="117"/>
      <c r="BF1168" s="117"/>
      <c r="BG1168" s="117"/>
      <c r="BH1168" s="117"/>
      <c r="BI1168" s="117"/>
      <c r="BJ1168" s="117"/>
      <c r="BK1168" s="117"/>
      <c r="BL1168" s="117"/>
      <c r="BM1168" s="117"/>
      <c r="BN1168" s="117"/>
      <c r="BO1168" s="117"/>
      <c r="BP1168" s="117"/>
      <c r="BQ1168" s="117"/>
      <c r="BR1168" s="117"/>
      <c r="BS1168" s="117"/>
      <c r="BT1168" s="117"/>
      <c r="BU1168" s="117"/>
      <c r="BV1168" s="117"/>
      <c r="BW1168" s="117"/>
      <c r="BX1168" s="117"/>
      <c r="BY1168" s="117"/>
      <c r="BZ1168" s="117"/>
      <c r="CA1168" s="117"/>
      <c r="CB1168" s="117"/>
      <c r="CC1168" s="117"/>
      <c r="CD1168" s="117"/>
      <c r="CE1168" s="117"/>
      <c r="CF1168" s="117"/>
      <c r="CG1168" s="117"/>
      <c r="CH1168" s="117"/>
      <c r="CI1168" s="117"/>
      <c r="CJ1168" s="117"/>
      <c r="CK1168" s="117"/>
      <c r="CL1168" s="117"/>
      <c r="CM1168" s="117"/>
      <c r="CN1168" s="117"/>
      <c r="CO1168" s="117"/>
      <c r="CP1168" s="117"/>
      <c r="CQ1168" s="117"/>
      <c r="CR1168" s="117"/>
      <c r="CS1168" s="117"/>
      <c r="CT1168" s="117"/>
      <c r="CU1168" s="117"/>
      <c r="CV1168" s="117"/>
      <c r="CW1168" s="117"/>
      <c r="CX1168" s="117"/>
      <c r="CY1168" s="117"/>
      <c r="CZ1168" s="117"/>
      <c r="DA1168" s="117"/>
      <c r="DB1168" s="117"/>
      <c r="DC1168" s="117"/>
      <c r="DD1168" s="117"/>
      <c r="DE1168" s="117"/>
      <c r="DF1168" s="117"/>
      <c r="DG1168" s="117"/>
      <c r="DH1168" s="117"/>
      <c r="DI1168" s="117"/>
      <c r="DJ1168" s="117"/>
      <c r="DK1168" s="117"/>
      <c r="DL1168" s="117"/>
      <c r="DM1168" s="117"/>
      <c r="DN1168" s="117"/>
      <c r="DO1168" s="117"/>
      <c r="DP1168" s="117"/>
      <c r="DQ1168" s="117"/>
      <c r="DR1168" s="117"/>
      <c r="DS1168" s="117"/>
      <c r="DT1168" s="117"/>
      <c r="DU1168" s="117"/>
      <c r="DV1168" s="117"/>
      <c r="DW1168" s="117"/>
      <c r="DX1168" s="117"/>
      <c r="DY1168" s="117"/>
      <c r="DZ1168" s="117"/>
      <c r="EA1168" s="117"/>
      <c r="EB1168" s="117"/>
      <c r="EC1168" s="117"/>
      <c r="ED1168" s="117"/>
      <c r="EE1168" s="117"/>
      <c r="EF1168" s="117"/>
      <c r="EG1168" s="117"/>
      <c r="EH1168" s="117"/>
      <c r="EI1168" s="117"/>
      <c r="EJ1168" s="117"/>
      <c r="EK1168" s="117"/>
      <c r="EL1168" s="117"/>
      <c r="EM1168" s="117"/>
      <c r="EN1168" s="117"/>
      <c r="EO1168" s="117"/>
      <c r="EP1168" s="117"/>
      <c r="EQ1168" s="117"/>
      <c r="ER1168" s="117"/>
      <c r="ES1168" s="117"/>
      <c r="ET1168" s="117"/>
      <c r="EU1168" s="117"/>
      <c r="EV1168" s="117"/>
      <c r="EW1168" s="117"/>
      <c r="EX1168" s="117"/>
      <c r="EY1168" s="117"/>
      <c r="EZ1168" s="117"/>
      <c r="FA1168" s="117"/>
      <c r="FB1168" s="117"/>
      <c r="FC1168" s="117"/>
      <c r="FD1168" s="117"/>
      <c r="FE1168" s="117"/>
      <c r="FF1168" s="117"/>
      <c r="FG1168" s="117"/>
      <c r="FH1168" s="117"/>
      <c r="FI1168" s="117"/>
      <c r="FJ1168" s="117"/>
      <c r="FK1168" s="117"/>
      <c r="FL1168" s="117"/>
      <c r="FM1168" s="117"/>
      <c r="FN1168" s="117"/>
      <c r="FO1168" s="117"/>
      <c r="FP1168" s="117"/>
      <c r="FQ1168" s="117"/>
      <c r="FR1168" s="117"/>
      <c r="FS1168" s="117"/>
      <c r="FT1168" s="117"/>
      <c r="FU1168" s="117"/>
      <c r="FV1168" s="117"/>
      <c r="FW1168" s="117"/>
      <c r="FX1168" s="117"/>
      <c r="FY1168" s="117"/>
      <c r="FZ1168" s="117"/>
      <c r="GA1168" s="117"/>
      <c r="GB1168" s="117"/>
      <c r="GC1168" s="117"/>
      <c r="GD1168" s="117"/>
      <c r="GE1168" s="117"/>
      <c r="GF1168" s="117"/>
      <c r="GG1168" s="117"/>
      <c r="GH1168" s="117"/>
      <c r="GI1168" s="117"/>
      <c r="GJ1168" s="117"/>
      <c r="GK1168" s="117"/>
      <c r="GL1168" s="117"/>
      <c r="GM1168" s="117"/>
      <c r="GN1168" s="117"/>
      <c r="GO1168" s="117"/>
      <c r="GP1168" s="117"/>
      <c r="GQ1168" s="117"/>
      <c r="GR1168" s="117"/>
      <c r="GS1168" s="117"/>
      <c r="GT1168" s="117"/>
      <c r="GU1168" s="117"/>
      <c r="GV1168" s="117"/>
      <c r="GW1168" s="117"/>
      <c r="GX1168" s="117"/>
      <c r="GY1168" s="117"/>
      <c r="GZ1168" s="117"/>
      <c r="HA1168" s="117"/>
      <c r="HB1168" s="117"/>
      <c r="HC1168" s="117"/>
      <c r="HD1168" s="117"/>
      <c r="HE1168" s="117"/>
      <c r="HF1168" s="117"/>
      <c r="HG1168" s="117"/>
      <c r="HH1168" s="117"/>
      <c r="HI1168" s="117"/>
      <c r="HJ1168" s="117"/>
      <c r="HK1168" s="117"/>
      <c r="HL1168" s="117"/>
      <c r="HM1168" s="117"/>
      <c r="HN1168" s="117"/>
      <c r="HO1168" s="117"/>
      <c r="HP1168" s="117"/>
      <c r="HQ1168" s="117"/>
      <c r="HR1168" s="117"/>
      <c r="HS1168" s="117"/>
      <c r="HT1168" s="117"/>
      <c r="HU1168" s="117"/>
      <c r="HV1168" s="117"/>
      <c r="HW1168" s="117"/>
      <c r="HX1168" s="117"/>
      <c r="HY1168" s="117"/>
      <c r="HZ1168" s="117"/>
      <c r="IA1168" s="117"/>
      <c r="IB1168" s="117"/>
      <c r="IC1168" s="117"/>
      <c r="ID1168" s="117"/>
      <c r="IE1168" s="117"/>
      <c r="IF1168" s="117"/>
      <c r="IG1168" s="117"/>
      <c r="IH1168" s="117"/>
      <c r="II1168" s="117"/>
      <c r="IJ1168" s="117"/>
      <c r="IK1168" s="117"/>
      <c r="IL1168" s="117"/>
      <c r="IM1168" s="117"/>
      <c r="IN1168" s="117"/>
      <c r="IO1168" s="117"/>
      <c r="IP1168" s="117"/>
      <c r="IQ1168" s="117"/>
      <c r="IR1168" s="117"/>
      <c r="IS1168" s="117"/>
      <c r="IT1168" s="117"/>
      <c r="IU1168" s="117"/>
      <c r="IV1168" s="117"/>
      <c r="IW1168" s="117"/>
      <c r="IX1168" s="117"/>
      <c r="IY1168" s="117"/>
      <c r="IZ1168" s="117"/>
      <c r="JA1168" s="117"/>
      <c r="JB1168" s="117"/>
      <c r="JC1168" s="117"/>
      <c r="JD1168" s="117"/>
      <c r="JE1168" s="117"/>
      <c r="JF1168" s="117"/>
      <c r="JG1168" s="117"/>
      <c r="JH1168" s="117"/>
      <c r="JI1168" s="117"/>
      <c r="JJ1168" s="117"/>
      <c r="JK1168" s="117"/>
      <c r="JL1168" s="117"/>
      <c r="JM1168" s="117"/>
      <c r="JN1168" s="117"/>
      <c r="JO1168" s="117"/>
      <c r="JP1168" s="117"/>
      <c r="JQ1168" s="117"/>
      <c r="JR1168" s="117"/>
      <c r="JS1168" s="117"/>
      <c r="JT1168" s="117"/>
      <c r="JU1168" s="117"/>
      <c r="JV1168" s="117"/>
      <c r="JW1168" s="117"/>
      <c r="JX1168" s="117"/>
      <c r="JY1168" s="117"/>
      <c r="JZ1168" s="117"/>
      <c r="KA1168" s="117"/>
      <c r="KB1168" s="117"/>
      <c r="KC1168" s="117"/>
      <c r="KD1168" s="117"/>
      <c r="KE1168" s="117"/>
      <c r="KF1168" s="117"/>
      <c r="KG1168" s="117"/>
      <c r="KH1168" s="117"/>
      <c r="KI1168" s="117"/>
      <c r="KJ1168" s="117"/>
      <c r="KK1168" s="117"/>
      <c r="KL1168" s="117"/>
      <c r="KM1168" s="117"/>
      <c r="KN1168" s="117"/>
      <c r="KO1168" s="117"/>
      <c r="KP1168" s="117"/>
      <c r="KQ1168" s="117"/>
      <c r="KR1168" s="117"/>
      <c r="KS1168" s="117"/>
      <c r="KT1168" s="117"/>
      <c r="KU1168" s="117"/>
      <c r="KV1168" s="117"/>
      <c r="KW1168" s="117"/>
      <c r="KX1168" s="117"/>
      <c r="KY1168" s="117"/>
      <c r="KZ1168" s="117"/>
      <c r="LA1168" s="117"/>
      <c r="LB1168" s="117"/>
      <c r="LC1168" s="117"/>
      <c r="LD1168" s="117"/>
      <c r="LE1168" s="117"/>
      <c r="LF1168" s="117"/>
      <c r="LG1168" s="117"/>
      <c r="LH1168" s="117"/>
      <c r="LI1168" s="117"/>
      <c r="LJ1168" s="117"/>
      <c r="LK1168" s="117"/>
      <c r="LL1168" s="117"/>
      <c r="LM1168" s="117"/>
      <c r="LN1168" s="117"/>
      <c r="LO1168" s="117"/>
      <c r="LP1168" s="117"/>
      <c r="LQ1168" s="117"/>
      <c r="LR1168" s="117"/>
      <c r="LS1168" s="117"/>
      <c r="LT1168" s="117"/>
      <c r="LU1168" s="117"/>
      <c r="LV1168" s="117"/>
      <c r="LW1168" s="117"/>
      <c r="LX1168" s="117"/>
      <c r="LY1168" s="117"/>
      <c r="LZ1168" s="117"/>
      <c r="MA1168" s="117"/>
      <c r="MB1168" s="117"/>
      <c r="MC1168" s="117"/>
      <c r="MD1168" s="117"/>
      <c r="ME1168" s="117"/>
      <c r="MF1168" s="117"/>
      <c r="MG1168" s="117"/>
      <c r="MH1168" s="117"/>
      <c r="MI1168" s="117"/>
      <c r="MJ1168" s="117"/>
      <c r="MK1168" s="117"/>
      <c r="ML1168" s="117"/>
      <c r="MM1168" s="117"/>
      <c r="MN1168" s="117"/>
      <c r="MO1168" s="117"/>
      <c r="MP1168" s="117"/>
      <c r="MQ1168" s="117"/>
      <c r="MR1168" s="117"/>
      <c r="MS1168" s="117"/>
      <c r="MT1168" s="117"/>
      <c r="MU1168" s="117"/>
      <c r="MV1168" s="117"/>
      <c r="MW1168" s="117"/>
      <c r="MX1168" s="117"/>
      <c r="MY1168" s="117"/>
      <c r="MZ1168" s="117"/>
      <c r="NA1168" s="117"/>
      <c r="NB1168" s="117"/>
      <c r="NC1168" s="117"/>
      <c r="ND1168" s="117"/>
      <c r="NE1168" s="117"/>
      <c r="NF1168" s="117"/>
      <c r="NG1168" s="117"/>
      <c r="NH1168" s="117"/>
      <c r="NI1168" s="117"/>
      <c r="NJ1168" s="117"/>
      <c r="NK1168" s="117"/>
      <c r="NL1168" s="117"/>
      <c r="NM1168" s="117"/>
      <c r="NN1168" s="117"/>
      <c r="NO1168" s="117"/>
      <c r="NP1168" s="117"/>
      <c r="NQ1168" s="117"/>
      <c r="NR1168" s="117"/>
      <c r="NS1168" s="117"/>
      <c r="NT1168" s="117"/>
      <c r="NU1168" s="117"/>
      <c r="NV1168" s="117"/>
      <c r="NW1168" s="117"/>
      <c r="NX1168" s="117"/>
      <c r="NY1168" s="117"/>
      <c r="NZ1168" s="117"/>
      <c r="OA1168" s="117"/>
      <c r="OB1168" s="117"/>
      <c r="OC1168" s="117"/>
      <c r="OD1168" s="117"/>
      <c r="OE1168" s="117"/>
      <c r="OF1168" s="117"/>
      <c r="OG1168" s="117"/>
      <c r="OH1168" s="117"/>
      <c r="OI1168" s="117"/>
      <c r="OJ1168" s="117"/>
      <c r="OK1168" s="117"/>
      <c r="OL1168" s="117"/>
      <c r="OM1168" s="117"/>
      <c r="ON1168" s="117"/>
      <c r="OO1168" s="117"/>
      <c r="OP1168" s="117"/>
      <c r="OQ1168" s="117"/>
      <c r="OR1168" s="117"/>
      <c r="OS1168" s="117"/>
      <c r="OT1168" s="117"/>
      <c r="OU1168" s="117"/>
      <c r="OV1168" s="117"/>
      <c r="OW1168" s="117"/>
      <c r="OX1168" s="117"/>
      <c r="OY1168" s="117"/>
      <c r="OZ1168" s="117"/>
      <c r="PA1168" s="117"/>
      <c r="PB1168" s="117"/>
      <c r="PC1168" s="117"/>
      <c r="PD1168" s="117"/>
      <c r="PE1168" s="117"/>
      <c r="PF1168" s="117"/>
      <c r="PG1168" s="117"/>
      <c r="PH1168" s="117"/>
      <c r="PI1168" s="117"/>
      <c r="PJ1168" s="117"/>
      <c r="PK1168" s="117"/>
      <c r="PL1168" s="117"/>
      <c r="PM1168" s="117"/>
      <c r="PN1168" s="117"/>
      <c r="PO1168" s="117"/>
      <c r="PP1168" s="117"/>
      <c r="PQ1168" s="117"/>
      <c r="PR1168" s="117"/>
      <c r="PS1168" s="117"/>
      <c r="PT1168" s="117"/>
      <c r="PU1168" s="117"/>
      <c r="PV1168" s="117"/>
      <c r="PW1168" s="117"/>
      <c r="PX1168" s="117"/>
      <c r="PY1168" s="117"/>
      <c r="PZ1168" s="117"/>
      <c r="QA1168" s="117"/>
      <c r="QB1168" s="117"/>
      <c r="QC1168" s="117"/>
      <c r="QD1168" s="117"/>
      <c r="QE1168" s="117"/>
      <c r="QF1168" s="117"/>
      <c r="QG1168" s="117"/>
      <c r="QH1168" s="117"/>
      <c r="QI1168" s="117"/>
      <c r="QJ1168" s="117"/>
      <c r="QK1168" s="117"/>
      <c r="QL1168" s="117"/>
      <c r="QM1168" s="117"/>
      <c r="QN1168" s="117"/>
      <c r="QO1168" s="117"/>
      <c r="QP1168" s="117"/>
      <c r="QQ1168" s="117"/>
      <c r="QR1168" s="117"/>
      <c r="QS1168" s="117"/>
      <c r="QT1168" s="117"/>
      <c r="QU1168" s="117"/>
      <c r="QV1168" s="117"/>
      <c r="QW1168" s="117"/>
      <c r="QX1168" s="117"/>
      <c r="QY1168" s="117"/>
      <c r="QZ1168" s="117"/>
      <c r="RA1168" s="117"/>
      <c r="RB1168" s="117"/>
      <c r="RC1168" s="117"/>
      <c r="RD1168" s="117"/>
      <c r="RE1168" s="117"/>
      <c r="RF1168" s="117"/>
      <c r="RG1168" s="117"/>
      <c r="RH1168" s="117"/>
      <c r="RI1168" s="117"/>
      <c r="RJ1168" s="117"/>
      <c r="RK1168" s="117"/>
      <c r="RL1168" s="117"/>
      <c r="RM1168" s="117"/>
      <c r="RN1168" s="117"/>
      <c r="RO1168" s="117"/>
      <c r="RP1168" s="117"/>
      <c r="RQ1168" s="117"/>
      <c r="RR1168" s="117"/>
      <c r="RS1168" s="117"/>
      <c r="RT1168" s="117"/>
      <c r="RU1168" s="117"/>
      <c r="RV1168" s="117"/>
      <c r="RW1168" s="117"/>
      <c r="RX1168" s="117"/>
      <c r="RY1168" s="117"/>
      <c r="RZ1168" s="117"/>
      <c r="SA1168" s="117"/>
      <c r="SB1168" s="117"/>
      <c r="SC1168" s="117"/>
      <c r="SD1168" s="117"/>
      <c r="SE1168" s="117"/>
      <c r="SF1168" s="117"/>
      <c r="SG1168" s="117"/>
      <c r="SH1168" s="117"/>
      <c r="SI1168" s="117"/>
      <c r="SJ1168" s="117"/>
      <c r="SK1168" s="117"/>
      <c r="SL1168" s="117"/>
      <c r="SM1168" s="117"/>
      <c r="SN1168" s="117"/>
      <c r="SO1168" s="117"/>
      <c r="SP1168" s="117"/>
      <c r="SQ1168" s="117"/>
      <c r="SR1168" s="117"/>
      <c r="SS1168" s="117"/>
      <c r="ST1168" s="117"/>
      <c r="SU1168" s="117"/>
      <c r="SV1168" s="117"/>
      <c r="SW1168" s="117"/>
      <c r="SX1168" s="117"/>
      <c r="SY1168" s="117"/>
      <c r="SZ1168" s="117"/>
      <c r="TA1168" s="117"/>
      <c r="TB1168" s="117"/>
      <c r="TC1168" s="117"/>
      <c r="TD1168" s="117"/>
      <c r="TE1168" s="117"/>
      <c r="TF1168" s="117"/>
      <c r="TG1168" s="117"/>
      <c r="TH1168" s="117"/>
      <c r="TI1168" s="117"/>
      <c r="TJ1168" s="117"/>
      <c r="TK1168" s="117"/>
      <c r="TL1168" s="117"/>
      <c r="TM1168" s="117"/>
      <c r="TN1168" s="117"/>
      <c r="TO1168" s="117"/>
      <c r="TP1168" s="117"/>
      <c r="TQ1168" s="117"/>
      <c r="TR1168" s="117"/>
      <c r="TS1168" s="117"/>
      <c r="TT1168" s="117"/>
      <c r="TU1168" s="117"/>
      <c r="TV1168" s="117"/>
      <c r="TW1168" s="117"/>
      <c r="TX1168" s="117"/>
      <c r="TY1168" s="117"/>
      <c r="TZ1168" s="117"/>
      <c r="UA1168" s="117"/>
      <c r="UB1168" s="117"/>
      <c r="UC1168" s="117"/>
      <c r="UD1168" s="117"/>
      <c r="UE1168" s="117"/>
      <c r="UF1168" s="117"/>
      <c r="UG1168" s="117"/>
      <c r="UH1168" s="117"/>
      <c r="UI1168" s="117"/>
      <c r="UJ1168" s="117"/>
      <c r="UK1168" s="117"/>
      <c r="UL1168" s="117"/>
      <c r="UM1168" s="117"/>
      <c r="UN1168" s="117"/>
      <c r="UO1168" s="117"/>
      <c r="UP1168" s="117"/>
      <c r="UQ1168" s="117"/>
      <c r="UR1168" s="117"/>
      <c r="US1168" s="117"/>
      <c r="UT1168" s="117"/>
      <c r="UU1168" s="117"/>
      <c r="UV1168" s="117"/>
      <c r="UW1168" s="117"/>
      <c r="UX1168" s="117"/>
      <c r="UY1168" s="117"/>
      <c r="UZ1168" s="117"/>
      <c r="VA1168" s="117"/>
      <c r="VB1168" s="117"/>
      <c r="VC1168" s="117"/>
      <c r="VD1168" s="117"/>
      <c r="VE1168" s="117"/>
      <c r="VF1168" s="117"/>
      <c r="VG1168" s="117"/>
      <c r="VH1168" s="117"/>
      <c r="VI1168" s="117"/>
      <c r="VJ1168" s="117"/>
      <c r="VK1168" s="117"/>
      <c r="VL1168" s="117"/>
      <c r="VM1168" s="117"/>
      <c r="VN1168" s="117"/>
      <c r="VO1168" s="117"/>
      <c r="VP1168" s="117"/>
      <c r="VQ1168" s="117"/>
      <c r="VR1168" s="117"/>
      <c r="VS1168" s="117"/>
      <c r="VT1168" s="117"/>
      <c r="VU1168" s="117"/>
      <c r="VV1168" s="117"/>
      <c r="VW1168" s="117"/>
      <c r="VX1168" s="117"/>
      <c r="VY1168" s="117"/>
      <c r="VZ1168" s="117"/>
      <c r="WA1168" s="117"/>
      <c r="WB1168" s="117"/>
      <c r="WC1168" s="117"/>
      <c r="WD1168" s="117"/>
      <c r="WE1168" s="117"/>
      <c r="WF1168" s="117"/>
      <c r="WG1168" s="117"/>
      <c r="WH1168" s="117"/>
      <c r="WI1168" s="117"/>
      <c r="WJ1168" s="117"/>
      <c r="WK1168" s="117"/>
      <c r="WL1168" s="117"/>
      <c r="WM1168" s="117"/>
      <c r="WN1168" s="117"/>
      <c r="WO1168" s="117"/>
      <c r="WP1168" s="117"/>
      <c r="WQ1168" s="117"/>
      <c r="WR1168" s="117"/>
      <c r="WS1168" s="117"/>
      <c r="WT1168" s="117"/>
      <c r="WU1168" s="117"/>
      <c r="WV1168" s="117"/>
      <c r="WW1168" s="117"/>
      <c r="WX1168" s="117"/>
      <c r="WY1168" s="117"/>
      <c r="WZ1168" s="117"/>
      <c r="XA1168" s="117"/>
      <c r="XB1168" s="117"/>
      <c r="XC1168" s="117"/>
      <c r="XD1168" s="117"/>
      <c r="XE1168" s="117"/>
      <c r="XF1168" s="117"/>
      <c r="XG1168" s="117"/>
      <c r="XH1168" s="117"/>
      <c r="XI1168" s="117"/>
      <c r="XJ1168" s="117"/>
      <c r="XK1168" s="117"/>
      <c r="XL1168" s="117"/>
      <c r="XM1168" s="117"/>
      <c r="XN1168" s="117"/>
      <c r="XO1168" s="117"/>
      <c r="XP1168" s="117"/>
      <c r="XQ1168" s="117"/>
      <c r="XR1168" s="117"/>
      <c r="XS1168" s="117"/>
      <c r="XT1168" s="117"/>
      <c r="XU1168" s="117"/>
      <c r="XV1168" s="117"/>
      <c r="XW1168" s="117"/>
      <c r="XX1168" s="117"/>
      <c r="XY1168" s="117"/>
      <c r="XZ1168" s="117"/>
      <c r="YA1168" s="117"/>
      <c r="YB1168" s="117"/>
      <c r="YC1168" s="117"/>
      <c r="YD1168" s="117"/>
      <c r="YE1168" s="117"/>
      <c r="YF1168" s="117"/>
      <c r="YG1168" s="117"/>
      <c r="YH1168" s="117"/>
      <c r="YI1168" s="117"/>
      <c r="YJ1168" s="117"/>
      <c r="YK1168" s="117"/>
      <c r="YL1168" s="117"/>
      <c r="YM1168" s="117"/>
      <c r="YN1168" s="117"/>
      <c r="YO1168" s="117"/>
      <c r="YP1168" s="117"/>
      <c r="YQ1168" s="117"/>
      <c r="YR1168" s="117"/>
      <c r="YS1168" s="117"/>
      <c r="YT1168" s="117"/>
      <c r="YU1168" s="117"/>
      <c r="YV1168" s="117"/>
      <c r="YW1168" s="117"/>
      <c r="YX1168" s="117"/>
      <c r="YY1168" s="117"/>
      <c r="YZ1168" s="117"/>
      <c r="ZA1168" s="117"/>
      <c r="ZB1168" s="117"/>
      <c r="ZC1168" s="117"/>
      <c r="ZD1168" s="117"/>
      <c r="ZE1168" s="117"/>
      <c r="ZF1168" s="117"/>
      <c r="ZG1168" s="117"/>
      <c r="ZH1168" s="117"/>
      <c r="ZI1168" s="117"/>
      <c r="ZJ1168" s="117"/>
      <c r="ZK1168" s="117"/>
      <c r="ZL1168" s="117"/>
      <c r="ZM1168" s="117"/>
      <c r="ZN1168" s="117"/>
      <c r="ZO1168" s="117"/>
      <c r="ZP1168" s="117"/>
      <c r="ZQ1168" s="117"/>
      <c r="ZR1168" s="117"/>
      <c r="ZS1168" s="117"/>
      <c r="ZT1168" s="117"/>
      <c r="ZU1168" s="117"/>
      <c r="ZV1168" s="117"/>
      <c r="ZW1168" s="117"/>
      <c r="ZX1168" s="117"/>
      <c r="ZY1168" s="117"/>
      <c r="ZZ1168" s="117"/>
      <c r="AAA1168" s="117"/>
      <c r="AAB1168" s="117"/>
      <c r="AAC1168" s="117"/>
      <c r="AAD1168" s="117"/>
      <c r="AAE1168" s="117"/>
      <c r="AAF1168" s="117"/>
      <c r="AAG1168" s="117"/>
      <c r="AAH1168" s="117"/>
      <c r="AAI1168" s="117"/>
      <c r="AAJ1168" s="117"/>
      <c r="AAK1168" s="117"/>
      <c r="AAL1168" s="117"/>
      <c r="AAM1168" s="117"/>
      <c r="AAN1168" s="117"/>
      <c r="AAO1168" s="117"/>
      <c r="AAP1168" s="117"/>
      <c r="AAQ1168" s="117"/>
      <c r="AAR1168" s="117"/>
      <c r="AAS1168" s="117"/>
      <c r="AAT1168" s="117"/>
      <c r="AAU1168" s="117"/>
      <c r="AAV1168" s="117"/>
      <c r="AAW1168" s="117"/>
      <c r="AAX1168" s="117"/>
      <c r="AAY1168" s="117"/>
      <c r="AAZ1168" s="117"/>
      <c r="ABA1168" s="117"/>
      <c r="ABB1168" s="117"/>
      <c r="ABC1168" s="117"/>
      <c r="ABD1168" s="117"/>
      <c r="ABE1168" s="117"/>
      <c r="ABF1168" s="117"/>
      <c r="ABG1168" s="117"/>
      <c r="ABH1168" s="117"/>
      <c r="ABI1168" s="117"/>
      <c r="ABJ1168" s="117"/>
      <c r="ABK1168" s="117"/>
      <c r="ABL1168" s="117"/>
      <c r="ABM1168" s="117"/>
      <c r="ABN1168" s="117"/>
      <c r="ABO1168" s="117"/>
      <c r="ABP1168" s="117"/>
      <c r="ABQ1168" s="117"/>
      <c r="ABR1168" s="117"/>
      <c r="ABS1168" s="117"/>
      <c r="ABT1168" s="117"/>
      <c r="ABU1168" s="117"/>
      <c r="ABV1168" s="117"/>
      <c r="ABW1168" s="117"/>
      <c r="ABX1168" s="117"/>
      <c r="ABY1168" s="117"/>
      <c r="ABZ1168" s="117"/>
      <c r="ACA1168" s="117"/>
      <c r="ACB1168" s="117"/>
      <c r="ACC1168" s="117"/>
      <c r="ACD1168" s="117"/>
      <c r="ACE1168" s="117"/>
      <c r="ACF1168" s="117"/>
      <c r="ACG1168" s="117"/>
      <c r="ACH1168" s="117"/>
      <c r="ACI1168" s="117"/>
      <c r="ACJ1168" s="117"/>
      <c r="ACK1168" s="117"/>
      <c r="ACL1168" s="117"/>
      <c r="ACM1168" s="117"/>
      <c r="ACN1168" s="117"/>
      <c r="ACO1168" s="117"/>
      <c r="ACP1168" s="117"/>
      <c r="ACQ1168" s="117"/>
      <c r="ACR1168" s="117"/>
      <c r="ACS1168" s="117"/>
      <c r="ACT1168" s="117"/>
      <c r="ACU1168" s="117"/>
      <c r="ACV1168" s="117"/>
      <c r="ACW1168" s="117"/>
      <c r="ACX1168" s="117"/>
      <c r="ACY1168" s="117"/>
      <c r="ACZ1168" s="117"/>
      <c r="ADA1168" s="117"/>
      <c r="ADB1168" s="117"/>
      <c r="ADC1168" s="117"/>
      <c r="ADD1168" s="117"/>
      <c r="ADE1168" s="117"/>
      <c r="ADF1168" s="117"/>
      <c r="ADG1168" s="117"/>
      <c r="ADH1168" s="117"/>
      <c r="ADI1168" s="117"/>
      <c r="ADJ1168" s="117"/>
      <c r="ADK1168" s="117"/>
      <c r="ADL1168" s="117"/>
      <c r="ADM1168" s="117"/>
      <c r="ADN1168" s="117"/>
      <c r="ADO1168" s="117"/>
      <c r="ADP1168" s="117"/>
      <c r="ADQ1168" s="117"/>
      <c r="ADR1168" s="117"/>
      <c r="ADS1168" s="117"/>
      <c r="ADT1168" s="117"/>
      <c r="ADU1168" s="117"/>
      <c r="ADV1168" s="117"/>
      <c r="ADW1168" s="117"/>
      <c r="ADX1168" s="117"/>
      <c r="ADY1168" s="117"/>
      <c r="ADZ1168" s="117"/>
      <c r="AEA1168" s="117"/>
      <c r="AEB1168" s="117"/>
      <c r="AEC1168" s="117"/>
      <c r="AED1168" s="117"/>
      <c r="AEE1168" s="117"/>
      <c r="AEF1168" s="117"/>
      <c r="AEG1168" s="117"/>
      <c r="AEH1168" s="117"/>
      <c r="AEI1168" s="117"/>
      <c r="AEJ1168" s="117"/>
      <c r="AEK1168" s="117"/>
      <c r="AEL1168" s="117"/>
      <c r="AEM1168" s="117"/>
      <c r="AEN1168" s="117"/>
      <c r="AEO1168" s="117"/>
      <c r="AEP1168" s="117"/>
      <c r="AEQ1168" s="117"/>
      <c r="AER1168" s="117"/>
      <c r="AES1168" s="117"/>
      <c r="AET1168" s="117"/>
      <c r="AEU1168" s="117"/>
      <c r="AEV1168" s="117"/>
      <c r="AEW1168" s="117"/>
      <c r="AEX1168" s="117"/>
      <c r="AEY1168" s="117"/>
      <c r="AEZ1168" s="117"/>
      <c r="AFA1168" s="117"/>
      <c r="AFB1168" s="117"/>
      <c r="AFC1168" s="117"/>
      <c r="AFD1168" s="117"/>
      <c r="AFE1168" s="117"/>
      <c r="AFF1168" s="117"/>
      <c r="AFG1168" s="117"/>
      <c r="AFH1168" s="117"/>
      <c r="AFI1168" s="117"/>
      <c r="AFJ1168" s="117"/>
      <c r="AFK1168" s="117"/>
      <c r="AFL1168" s="117"/>
      <c r="AFM1168" s="117"/>
      <c r="AFN1168" s="117"/>
      <c r="AFO1168" s="117"/>
      <c r="AFP1168" s="117"/>
      <c r="AFQ1168" s="117"/>
      <c r="AFR1168" s="117"/>
      <c r="AFS1168" s="117"/>
      <c r="AFT1168" s="117"/>
      <c r="AFU1168" s="117"/>
      <c r="AFV1168" s="117"/>
      <c r="AFW1168" s="117"/>
      <c r="AFX1168" s="117"/>
      <c r="AFY1168" s="117"/>
      <c r="AFZ1168" s="117"/>
      <c r="AGA1168" s="117"/>
      <c r="AGB1168" s="117"/>
      <c r="AGC1168" s="117"/>
      <c r="AGD1168" s="117"/>
      <c r="AGE1168" s="117"/>
      <c r="AGF1168" s="117"/>
      <c r="AGG1168" s="117"/>
      <c r="AGH1168" s="117"/>
      <c r="AGI1168" s="117"/>
      <c r="AGJ1168" s="117"/>
      <c r="AGK1168" s="117"/>
      <c r="AGL1168" s="117"/>
      <c r="AGM1168" s="117"/>
      <c r="AGN1168" s="117"/>
      <c r="AGO1168" s="117"/>
      <c r="AGP1168" s="117"/>
      <c r="AGQ1168" s="117"/>
      <c r="AGR1168" s="117"/>
      <c r="AGS1168" s="117"/>
      <c r="AGT1168" s="117"/>
      <c r="AGU1168" s="117"/>
      <c r="AGV1168" s="117"/>
      <c r="AGW1168" s="117"/>
      <c r="AGX1168" s="117"/>
      <c r="AGY1168" s="117"/>
      <c r="AGZ1168" s="117"/>
      <c r="AHA1168" s="117"/>
      <c r="AHB1168" s="117"/>
      <c r="AHC1168" s="117"/>
      <c r="AHD1168" s="117"/>
      <c r="AHE1168" s="117"/>
      <c r="AHF1168" s="117"/>
      <c r="AHG1168" s="117"/>
      <c r="AHH1168" s="117"/>
      <c r="AHI1168" s="117"/>
      <c r="AHJ1168" s="117"/>
      <c r="AHK1168" s="117"/>
      <c r="AHL1168" s="117"/>
      <c r="AHM1168" s="117"/>
      <c r="AHN1168" s="117"/>
      <c r="AHO1168" s="117"/>
      <c r="AHP1168" s="117"/>
      <c r="AHQ1168" s="117"/>
      <c r="AHR1168" s="117"/>
      <c r="AHS1168" s="117"/>
      <c r="AHT1168" s="117"/>
      <c r="AHU1168" s="117"/>
      <c r="AHV1168" s="117"/>
      <c r="AHW1168" s="117"/>
      <c r="AHX1168" s="117"/>
      <c r="AHY1168" s="117"/>
      <c r="AHZ1168" s="117"/>
      <c r="AIA1168" s="117"/>
      <c r="AIB1168" s="117"/>
      <c r="AIC1168" s="117"/>
      <c r="AID1168" s="117"/>
      <c r="AIE1168" s="117"/>
      <c r="AIF1168" s="117"/>
      <c r="AIG1168" s="117"/>
      <c r="AIH1168" s="117"/>
      <c r="AII1168" s="117"/>
      <c r="AIJ1168" s="117"/>
      <c r="AIK1168" s="117"/>
      <c r="AIL1168" s="117"/>
      <c r="AIM1168" s="117"/>
      <c r="AIN1168" s="117"/>
      <c r="AIO1168" s="117"/>
      <c r="AIP1168" s="117"/>
      <c r="AIQ1168" s="117"/>
      <c r="AIR1168" s="117"/>
      <c r="AIS1168" s="117"/>
      <c r="AIT1168" s="117"/>
      <c r="AIU1168" s="117"/>
      <c r="AIV1168" s="117"/>
      <c r="AIW1168" s="117"/>
      <c r="AIX1168" s="117"/>
      <c r="AIY1168" s="117"/>
      <c r="AIZ1168" s="117"/>
      <c r="AJA1168" s="117"/>
      <c r="AJB1168" s="117"/>
      <c r="AJC1168" s="117"/>
      <c r="AJD1168" s="117"/>
      <c r="AJE1168" s="117"/>
      <c r="AJF1168" s="117"/>
      <c r="AJG1168" s="117"/>
      <c r="AJH1168" s="117"/>
      <c r="AJI1168" s="117"/>
      <c r="AJJ1168" s="117"/>
      <c r="AJK1168" s="117"/>
      <c r="AJL1168" s="117"/>
      <c r="AJM1168" s="117"/>
      <c r="AJN1168" s="117"/>
      <c r="AJO1168" s="117"/>
      <c r="AJP1168" s="117"/>
      <c r="AJQ1168" s="117"/>
      <c r="AJR1168" s="117"/>
      <c r="AJS1168" s="117"/>
      <c r="AJT1168" s="117"/>
      <c r="AJU1168" s="117"/>
      <c r="AJV1168" s="117"/>
      <c r="AJW1168" s="117"/>
      <c r="AJX1168" s="117"/>
      <c r="AJY1168" s="117"/>
      <c r="AJZ1168" s="117"/>
      <c r="AKA1168" s="117"/>
      <c r="AKB1168" s="117"/>
      <c r="AKC1168" s="117"/>
      <c r="AKD1168" s="117"/>
      <c r="AKE1168" s="117"/>
      <c r="AKF1168" s="117"/>
      <c r="AKG1168" s="117"/>
      <c r="AKH1168" s="117"/>
      <c r="AKI1168" s="117"/>
      <c r="AKJ1168" s="117"/>
      <c r="AKK1168" s="117"/>
      <c r="AKL1168" s="117"/>
      <c r="AKM1168" s="117"/>
      <c r="AKN1168" s="117"/>
      <c r="AKO1168" s="117"/>
      <c r="AKP1168" s="117"/>
      <c r="AKQ1168" s="117"/>
      <c r="AKR1168" s="117"/>
      <c r="AKS1168" s="117"/>
      <c r="AKT1168" s="117"/>
      <c r="AKU1168" s="117"/>
      <c r="AKV1168" s="117"/>
      <c r="AKW1168" s="117"/>
      <c r="AKX1168" s="117"/>
      <c r="AKY1168" s="117"/>
      <c r="AKZ1168" s="117"/>
      <c r="ALA1168" s="117"/>
      <c r="ALB1168" s="117"/>
      <c r="ALC1168" s="117"/>
      <c r="ALD1168" s="117"/>
      <c r="ALE1168" s="117"/>
      <c r="ALF1168" s="117"/>
      <c r="ALG1168" s="117"/>
      <c r="ALH1168" s="117"/>
      <c r="ALI1168" s="117"/>
      <c r="ALJ1168" s="117"/>
      <c r="ALK1168" s="117"/>
      <c r="ALL1168" s="117"/>
      <c r="ALM1168" s="117"/>
      <c r="ALN1168" s="117"/>
    </row>
    <row r="1169" spans="1:1002" s="120" customFormat="1" ht="38.25" x14ac:dyDescent="0.2">
      <c r="A1169" s="169"/>
      <c r="B1169" s="384" t="s">
        <v>2676</v>
      </c>
      <c r="C1169" s="205">
        <v>29322</v>
      </c>
      <c r="D1169" s="46" t="s">
        <v>2588</v>
      </c>
      <c r="E1169" s="355">
        <v>10</v>
      </c>
      <c r="F1169" s="205" t="s">
        <v>2668</v>
      </c>
      <c r="G1169" s="46" t="s">
        <v>2677</v>
      </c>
      <c r="H1169" s="46">
        <v>20</v>
      </c>
      <c r="I1169" s="117"/>
      <c r="J1169" s="117"/>
      <c r="K1169" s="117"/>
      <c r="L1169" s="117"/>
      <c r="M1169" s="117"/>
      <c r="N1169" s="117"/>
      <c r="O1169" s="117"/>
      <c r="P1169" s="117"/>
      <c r="Q1169" s="117"/>
      <c r="R1169" s="117"/>
      <c r="S1169" s="117"/>
      <c r="T1169" s="117"/>
      <c r="U1169" s="117"/>
      <c r="V1169" s="117"/>
      <c r="W1169" s="117"/>
      <c r="X1169" s="117"/>
      <c r="Y1169" s="117"/>
      <c r="Z1169" s="117"/>
      <c r="AA1169" s="117"/>
      <c r="AB1169" s="117"/>
      <c r="AC1169" s="117"/>
      <c r="AD1169" s="117"/>
      <c r="AE1169" s="117"/>
      <c r="AF1169" s="117"/>
      <c r="AG1169" s="117"/>
      <c r="AH1169" s="117"/>
      <c r="AI1169" s="117"/>
      <c r="AJ1169" s="117"/>
      <c r="AK1169" s="117"/>
      <c r="AL1169" s="117"/>
      <c r="AM1169" s="117"/>
      <c r="AN1169" s="117"/>
      <c r="AO1169" s="117"/>
      <c r="AP1169" s="117"/>
      <c r="AQ1169" s="117"/>
      <c r="AR1169" s="117"/>
      <c r="AS1169" s="117"/>
      <c r="AT1169" s="117"/>
      <c r="AU1169" s="117"/>
      <c r="AV1169" s="117"/>
      <c r="AW1169" s="117"/>
      <c r="AX1169" s="117"/>
      <c r="AY1169" s="117"/>
      <c r="AZ1169" s="117"/>
      <c r="BA1169" s="117"/>
      <c r="BB1169" s="117"/>
      <c r="BC1169" s="117"/>
      <c r="BD1169" s="117"/>
      <c r="BE1169" s="117"/>
      <c r="BF1169" s="117"/>
      <c r="BG1169" s="117"/>
      <c r="BH1169" s="117"/>
      <c r="BI1169" s="117"/>
      <c r="BJ1169" s="117"/>
      <c r="BK1169" s="117"/>
      <c r="BL1169" s="117"/>
      <c r="BM1169" s="117"/>
      <c r="BN1169" s="117"/>
      <c r="BO1169" s="117"/>
      <c r="BP1169" s="117"/>
      <c r="BQ1169" s="117"/>
      <c r="BR1169" s="117"/>
      <c r="BS1169" s="117"/>
      <c r="BT1169" s="117"/>
      <c r="BU1169" s="117"/>
      <c r="BV1169" s="117"/>
      <c r="BW1169" s="117"/>
      <c r="BX1169" s="117"/>
      <c r="BY1169" s="117"/>
      <c r="BZ1169" s="117"/>
      <c r="CA1169" s="117"/>
      <c r="CB1169" s="117"/>
      <c r="CC1169" s="117"/>
      <c r="CD1169" s="117"/>
      <c r="CE1169" s="117"/>
      <c r="CF1169" s="117"/>
      <c r="CG1169" s="117"/>
      <c r="CH1169" s="117"/>
      <c r="CI1169" s="117"/>
      <c r="CJ1169" s="117"/>
      <c r="CK1169" s="117"/>
      <c r="CL1169" s="117"/>
      <c r="CM1169" s="117"/>
      <c r="CN1169" s="117"/>
      <c r="CO1169" s="117"/>
      <c r="CP1169" s="117"/>
      <c r="CQ1169" s="117"/>
      <c r="CR1169" s="117"/>
      <c r="CS1169" s="117"/>
      <c r="CT1169" s="117"/>
      <c r="CU1169" s="117"/>
      <c r="CV1169" s="117"/>
      <c r="CW1169" s="117"/>
      <c r="CX1169" s="117"/>
      <c r="CY1169" s="117"/>
      <c r="CZ1169" s="117"/>
      <c r="DA1169" s="117"/>
      <c r="DB1169" s="117"/>
      <c r="DC1169" s="117"/>
      <c r="DD1169" s="117"/>
      <c r="DE1169" s="117"/>
      <c r="DF1169" s="117"/>
      <c r="DG1169" s="117"/>
      <c r="DH1169" s="117"/>
      <c r="DI1169" s="117"/>
      <c r="DJ1169" s="117"/>
      <c r="DK1169" s="117"/>
      <c r="DL1169" s="117"/>
      <c r="DM1169" s="117"/>
      <c r="DN1169" s="117"/>
      <c r="DO1169" s="117"/>
      <c r="DP1169" s="117"/>
      <c r="DQ1169" s="117"/>
      <c r="DR1169" s="117"/>
      <c r="DS1169" s="117"/>
      <c r="DT1169" s="117"/>
      <c r="DU1169" s="117"/>
      <c r="DV1169" s="117"/>
      <c r="DW1169" s="117"/>
      <c r="DX1169" s="117"/>
      <c r="DY1169" s="117"/>
      <c r="DZ1169" s="117"/>
      <c r="EA1169" s="117"/>
      <c r="EB1169" s="117"/>
      <c r="EC1169" s="117"/>
      <c r="ED1169" s="117"/>
      <c r="EE1169" s="117"/>
      <c r="EF1169" s="117"/>
      <c r="EG1169" s="117"/>
      <c r="EH1169" s="117"/>
      <c r="EI1169" s="117"/>
      <c r="EJ1169" s="117"/>
      <c r="EK1169" s="117"/>
      <c r="EL1169" s="117"/>
      <c r="EM1169" s="117"/>
      <c r="EN1169" s="117"/>
      <c r="EO1169" s="117"/>
      <c r="EP1169" s="117"/>
      <c r="EQ1169" s="117"/>
      <c r="ER1169" s="117"/>
      <c r="ES1169" s="117"/>
      <c r="ET1169" s="117"/>
      <c r="EU1169" s="117"/>
      <c r="EV1169" s="117"/>
      <c r="EW1169" s="117"/>
      <c r="EX1169" s="117"/>
      <c r="EY1169" s="117"/>
      <c r="EZ1169" s="117"/>
      <c r="FA1169" s="117"/>
      <c r="FB1169" s="117"/>
      <c r="FC1169" s="117"/>
      <c r="FD1169" s="117"/>
      <c r="FE1169" s="117"/>
      <c r="FF1169" s="117"/>
      <c r="FG1169" s="117"/>
      <c r="FH1169" s="117"/>
      <c r="FI1169" s="117"/>
      <c r="FJ1169" s="117"/>
      <c r="FK1169" s="117"/>
      <c r="FL1169" s="117"/>
      <c r="FM1169" s="117"/>
      <c r="FN1169" s="117"/>
      <c r="FO1169" s="117"/>
      <c r="FP1169" s="117"/>
      <c r="FQ1169" s="117"/>
      <c r="FR1169" s="117"/>
      <c r="FS1169" s="117"/>
      <c r="FT1169" s="117"/>
      <c r="FU1169" s="117"/>
      <c r="FV1169" s="117"/>
      <c r="FW1169" s="117"/>
      <c r="FX1169" s="117"/>
      <c r="FY1169" s="117"/>
      <c r="FZ1169" s="117"/>
      <c r="GA1169" s="117"/>
      <c r="GB1169" s="117"/>
      <c r="GC1169" s="117"/>
      <c r="GD1169" s="117"/>
      <c r="GE1169" s="117"/>
      <c r="GF1169" s="117"/>
      <c r="GG1169" s="117"/>
      <c r="GH1169" s="117"/>
      <c r="GI1169" s="117"/>
      <c r="GJ1169" s="117"/>
      <c r="GK1169" s="117"/>
      <c r="GL1169" s="117"/>
      <c r="GM1169" s="117"/>
      <c r="GN1169" s="117"/>
      <c r="GO1169" s="117"/>
      <c r="GP1169" s="117"/>
      <c r="GQ1169" s="117"/>
      <c r="GR1169" s="117"/>
      <c r="GS1169" s="117"/>
      <c r="GT1169" s="117"/>
      <c r="GU1169" s="117"/>
      <c r="GV1169" s="117"/>
      <c r="GW1169" s="117"/>
      <c r="GX1169" s="117"/>
      <c r="GY1169" s="117"/>
      <c r="GZ1169" s="117"/>
      <c r="HA1169" s="117"/>
      <c r="HB1169" s="117"/>
      <c r="HC1169" s="117"/>
      <c r="HD1169" s="117"/>
      <c r="HE1169" s="117"/>
      <c r="HF1169" s="117"/>
      <c r="HG1169" s="117"/>
      <c r="HH1169" s="117"/>
      <c r="HI1169" s="117"/>
      <c r="HJ1169" s="117"/>
      <c r="HK1169" s="117"/>
      <c r="HL1169" s="117"/>
      <c r="HM1169" s="117"/>
      <c r="HN1169" s="117"/>
      <c r="HO1169" s="117"/>
      <c r="HP1169" s="117"/>
      <c r="HQ1169" s="117"/>
      <c r="HR1169" s="117"/>
      <c r="HS1169" s="117"/>
      <c r="HT1169" s="117"/>
      <c r="HU1169" s="117"/>
      <c r="HV1169" s="117"/>
      <c r="HW1169" s="117"/>
      <c r="HX1169" s="117"/>
      <c r="HY1169" s="117"/>
      <c r="HZ1169" s="117"/>
      <c r="IA1169" s="117"/>
      <c r="IB1169" s="117"/>
      <c r="IC1169" s="117"/>
      <c r="ID1169" s="117"/>
      <c r="IE1169" s="117"/>
      <c r="IF1169" s="117"/>
      <c r="IG1169" s="117"/>
      <c r="IH1169" s="117"/>
      <c r="II1169" s="117"/>
      <c r="IJ1169" s="117"/>
      <c r="IK1169" s="117"/>
      <c r="IL1169" s="117"/>
      <c r="IM1169" s="117"/>
      <c r="IN1169" s="117"/>
      <c r="IO1169" s="117"/>
      <c r="IP1169" s="117"/>
      <c r="IQ1169" s="117"/>
      <c r="IR1169" s="117"/>
      <c r="IS1169" s="117"/>
      <c r="IT1169" s="117"/>
      <c r="IU1169" s="117"/>
      <c r="IV1169" s="117"/>
      <c r="IW1169" s="117"/>
      <c r="IX1169" s="117"/>
      <c r="IY1169" s="117"/>
      <c r="IZ1169" s="117"/>
      <c r="JA1169" s="117"/>
      <c r="JB1169" s="117"/>
      <c r="JC1169" s="117"/>
      <c r="JD1169" s="117"/>
      <c r="JE1169" s="117"/>
      <c r="JF1169" s="117"/>
      <c r="JG1169" s="117"/>
      <c r="JH1169" s="117"/>
      <c r="JI1169" s="117"/>
      <c r="JJ1169" s="117"/>
      <c r="JK1169" s="117"/>
      <c r="JL1169" s="117"/>
      <c r="JM1169" s="117"/>
      <c r="JN1169" s="117"/>
      <c r="JO1169" s="117"/>
      <c r="JP1169" s="117"/>
      <c r="JQ1169" s="117"/>
      <c r="JR1169" s="117"/>
      <c r="JS1169" s="117"/>
      <c r="JT1169" s="117"/>
      <c r="JU1169" s="117"/>
      <c r="JV1169" s="117"/>
      <c r="JW1169" s="117"/>
      <c r="JX1169" s="117"/>
      <c r="JY1169" s="117"/>
      <c r="JZ1169" s="117"/>
      <c r="KA1169" s="117"/>
      <c r="KB1169" s="117"/>
      <c r="KC1169" s="117"/>
      <c r="KD1169" s="117"/>
      <c r="KE1169" s="117"/>
      <c r="KF1169" s="117"/>
      <c r="KG1169" s="117"/>
      <c r="KH1169" s="117"/>
      <c r="KI1169" s="117"/>
      <c r="KJ1169" s="117"/>
      <c r="KK1169" s="117"/>
      <c r="KL1169" s="117"/>
      <c r="KM1169" s="117"/>
      <c r="KN1169" s="117"/>
      <c r="KO1169" s="117"/>
      <c r="KP1169" s="117"/>
      <c r="KQ1169" s="117"/>
      <c r="KR1169" s="117"/>
      <c r="KS1169" s="117"/>
      <c r="KT1169" s="117"/>
      <c r="KU1169" s="117"/>
      <c r="KV1169" s="117"/>
      <c r="KW1169" s="117"/>
      <c r="KX1169" s="117"/>
      <c r="KY1169" s="117"/>
      <c r="KZ1169" s="117"/>
      <c r="LA1169" s="117"/>
      <c r="LB1169" s="117"/>
      <c r="LC1169" s="117"/>
      <c r="LD1169" s="117"/>
      <c r="LE1169" s="117"/>
      <c r="LF1169" s="117"/>
      <c r="LG1169" s="117"/>
      <c r="LH1169" s="117"/>
      <c r="LI1169" s="117"/>
      <c r="LJ1169" s="117"/>
      <c r="LK1169" s="117"/>
      <c r="LL1169" s="117"/>
      <c r="LM1169" s="117"/>
      <c r="LN1169" s="117"/>
      <c r="LO1169" s="117"/>
      <c r="LP1169" s="117"/>
      <c r="LQ1169" s="117"/>
      <c r="LR1169" s="117"/>
      <c r="LS1169" s="117"/>
      <c r="LT1169" s="117"/>
      <c r="LU1169" s="117"/>
      <c r="LV1169" s="117"/>
      <c r="LW1169" s="117"/>
      <c r="LX1169" s="117"/>
      <c r="LY1169" s="117"/>
      <c r="LZ1169" s="117"/>
      <c r="MA1169" s="117"/>
      <c r="MB1169" s="117"/>
      <c r="MC1169" s="117"/>
      <c r="MD1169" s="117"/>
      <c r="ME1169" s="117"/>
      <c r="MF1169" s="117"/>
      <c r="MG1169" s="117"/>
      <c r="MH1169" s="117"/>
      <c r="MI1169" s="117"/>
      <c r="MJ1169" s="117"/>
      <c r="MK1169" s="117"/>
      <c r="ML1169" s="117"/>
      <c r="MM1169" s="117"/>
      <c r="MN1169" s="117"/>
      <c r="MO1169" s="117"/>
      <c r="MP1169" s="117"/>
      <c r="MQ1169" s="117"/>
      <c r="MR1169" s="117"/>
      <c r="MS1169" s="117"/>
      <c r="MT1169" s="117"/>
      <c r="MU1169" s="117"/>
      <c r="MV1169" s="117"/>
      <c r="MW1169" s="117"/>
      <c r="MX1169" s="117"/>
      <c r="MY1169" s="117"/>
      <c r="MZ1169" s="117"/>
      <c r="NA1169" s="117"/>
      <c r="NB1169" s="117"/>
      <c r="NC1169" s="117"/>
      <c r="ND1169" s="117"/>
      <c r="NE1169" s="117"/>
      <c r="NF1169" s="117"/>
      <c r="NG1169" s="117"/>
      <c r="NH1169" s="117"/>
      <c r="NI1169" s="117"/>
      <c r="NJ1169" s="117"/>
      <c r="NK1169" s="117"/>
      <c r="NL1169" s="117"/>
      <c r="NM1169" s="117"/>
      <c r="NN1169" s="117"/>
      <c r="NO1169" s="117"/>
      <c r="NP1169" s="117"/>
      <c r="NQ1169" s="117"/>
      <c r="NR1169" s="117"/>
      <c r="NS1169" s="117"/>
      <c r="NT1169" s="117"/>
      <c r="NU1169" s="117"/>
      <c r="NV1169" s="117"/>
      <c r="NW1169" s="117"/>
      <c r="NX1169" s="117"/>
      <c r="NY1169" s="117"/>
      <c r="NZ1169" s="117"/>
      <c r="OA1169" s="117"/>
      <c r="OB1169" s="117"/>
      <c r="OC1169" s="117"/>
      <c r="OD1169" s="117"/>
      <c r="OE1169" s="117"/>
      <c r="OF1169" s="117"/>
      <c r="OG1169" s="117"/>
      <c r="OH1169" s="117"/>
      <c r="OI1169" s="117"/>
      <c r="OJ1169" s="117"/>
      <c r="OK1169" s="117"/>
      <c r="OL1169" s="117"/>
      <c r="OM1169" s="117"/>
      <c r="ON1169" s="117"/>
      <c r="OO1169" s="117"/>
      <c r="OP1169" s="117"/>
      <c r="OQ1169" s="117"/>
      <c r="OR1169" s="117"/>
      <c r="OS1169" s="117"/>
      <c r="OT1169" s="117"/>
      <c r="OU1169" s="117"/>
      <c r="OV1169" s="117"/>
      <c r="OW1169" s="117"/>
      <c r="OX1169" s="117"/>
      <c r="OY1169" s="117"/>
      <c r="OZ1169" s="117"/>
      <c r="PA1169" s="117"/>
      <c r="PB1169" s="117"/>
      <c r="PC1169" s="117"/>
      <c r="PD1169" s="117"/>
      <c r="PE1169" s="117"/>
      <c r="PF1169" s="117"/>
      <c r="PG1169" s="117"/>
      <c r="PH1169" s="117"/>
      <c r="PI1169" s="117"/>
      <c r="PJ1169" s="117"/>
      <c r="PK1169" s="117"/>
      <c r="PL1169" s="117"/>
      <c r="PM1169" s="117"/>
      <c r="PN1169" s="117"/>
      <c r="PO1169" s="117"/>
      <c r="PP1169" s="117"/>
      <c r="PQ1169" s="117"/>
      <c r="PR1169" s="117"/>
      <c r="PS1169" s="117"/>
      <c r="PT1169" s="117"/>
      <c r="PU1169" s="117"/>
      <c r="PV1169" s="117"/>
      <c r="PW1169" s="117"/>
      <c r="PX1169" s="117"/>
      <c r="PY1169" s="117"/>
      <c r="PZ1169" s="117"/>
      <c r="QA1169" s="117"/>
      <c r="QB1169" s="117"/>
      <c r="QC1169" s="117"/>
      <c r="QD1169" s="117"/>
      <c r="QE1169" s="117"/>
      <c r="QF1169" s="117"/>
      <c r="QG1169" s="117"/>
      <c r="QH1169" s="117"/>
      <c r="QI1169" s="117"/>
      <c r="QJ1169" s="117"/>
      <c r="QK1169" s="117"/>
      <c r="QL1169" s="117"/>
      <c r="QM1169" s="117"/>
      <c r="QN1169" s="117"/>
      <c r="QO1169" s="117"/>
      <c r="QP1169" s="117"/>
      <c r="QQ1169" s="117"/>
      <c r="QR1169" s="117"/>
      <c r="QS1169" s="117"/>
      <c r="QT1169" s="117"/>
      <c r="QU1169" s="117"/>
      <c r="QV1169" s="117"/>
      <c r="QW1169" s="117"/>
      <c r="QX1169" s="117"/>
      <c r="QY1169" s="117"/>
      <c r="QZ1169" s="117"/>
      <c r="RA1169" s="117"/>
      <c r="RB1169" s="117"/>
      <c r="RC1169" s="117"/>
      <c r="RD1169" s="117"/>
      <c r="RE1169" s="117"/>
      <c r="RF1169" s="117"/>
      <c r="RG1169" s="117"/>
      <c r="RH1169" s="117"/>
      <c r="RI1169" s="117"/>
      <c r="RJ1169" s="117"/>
      <c r="RK1169" s="117"/>
      <c r="RL1169" s="117"/>
      <c r="RM1169" s="117"/>
      <c r="RN1169" s="117"/>
      <c r="RO1169" s="117"/>
      <c r="RP1169" s="117"/>
      <c r="RQ1169" s="117"/>
      <c r="RR1169" s="117"/>
      <c r="RS1169" s="117"/>
      <c r="RT1169" s="117"/>
      <c r="RU1169" s="117"/>
      <c r="RV1169" s="117"/>
      <c r="RW1169" s="117"/>
      <c r="RX1169" s="117"/>
      <c r="RY1169" s="117"/>
      <c r="RZ1169" s="117"/>
      <c r="SA1169" s="117"/>
      <c r="SB1169" s="117"/>
      <c r="SC1169" s="117"/>
      <c r="SD1169" s="117"/>
      <c r="SE1169" s="117"/>
      <c r="SF1169" s="117"/>
      <c r="SG1169" s="117"/>
      <c r="SH1169" s="117"/>
      <c r="SI1169" s="117"/>
      <c r="SJ1169" s="117"/>
      <c r="SK1169" s="117"/>
      <c r="SL1169" s="117"/>
      <c r="SM1169" s="117"/>
      <c r="SN1169" s="117"/>
      <c r="SO1169" s="117"/>
      <c r="SP1169" s="117"/>
      <c r="SQ1169" s="117"/>
      <c r="SR1169" s="117"/>
      <c r="SS1169" s="117"/>
      <c r="ST1169" s="117"/>
      <c r="SU1169" s="117"/>
      <c r="SV1169" s="117"/>
      <c r="SW1169" s="117"/>
      <c r="SX1169" s="117"/>
      <c r="SY1169" s="117"/>
      <c r="SZ1169" s="117"/>
      <c r="TA1169" s="117"/>
      <c r="TB1169" s="117"/>
      <c r="TC1169" s="117"/>
      <c r="TD1169" s="117"/>
      <c r="TE1169" s="117"/>
      <c r="TF1169" s="117"/>
      <c r="TG1169" s="117"/>
      <c r="TH1169" s="117"/>
      <c r="TI1169" s="117"/>
      <c r="TJ1169" s="117"/>
      <c r="TK1169" s="117"/>
      <c r="TL1169" s="117"/>
      <c r="TM1169" s="117"/>
      <c r="TN1169" s="117"/>
      <c r="TO1169" s="117"/>
      <c r="TP1169" s="117"/>
      <c r="TQ1169" s="117"/>
      <c r="TR1169" s="117"/>
      <c r="TS1169" s="117"/>
      <c r="TT1169" s="117"/>
      <c r="TU1169" s="117"/>
      <c r="TV1169" s="117"/>
      <c r="TW1169" s="117"/>
      <c r="TX1169" s="117"/>
      <c r="TY1169" s="117"/>
      <c r="TZ1169" s="117"/>
      <c r="UA1169" s="117"/>
      <c r="UB1169" s="117"/>
      <c r="UC1169" s="117"/>
      <c r="UD1169" s="117"/>
      <c r="UE1169" s="117"/>
      <c r="UF1169" s="117"/>
      <c r="UG1169" s="117"/>
      <c r="UH1169" s="117"/>
      <c r="UI1169" s="117"/>
      <c r="UJ1169" s="117"/>
      <c r="UK1169" s="117"/>
      <c r="UL1169" s="117"/>
      <c r="UM1169" s="117"/>
      <c r="UN1169" s="117"/>
      <c r="UO1169" s="117"/>
      <c r="UP1169" s="117"/>
      <c r="UQ1169" s="117"/>
      <c r="UR1169" s="117"/>
      <c r="US1169" s="117"/>
      <c r="UT1169" s="117"/>
      <c r="UU1169" s="117"/>
      <c r="UV1169" s="117"/>
      <c r="UW1169" s="117"/>
      <c r="UX1169" s="117"/>
      <c r="UY1169" s="117"/>
      <c r="UZ1169" s="117"/>
      <c r="VA1169" s="117"/>
      <c r="VB1169" s="117"/>
      <c r="VC1169" s="117"/>
      <c r="VD1169" s="117"/>
      <c r="VE1169" s="117"/>
      <c r="VF1169" s="117"/>
      <c r="VG1169" s="117"/>
      <c r="VH1169" s="117"/>
      <c r="VI1169" s="117"/>
      <c r="VJ1169" s="117"/>
      <c r="VK1169" s="117"/>
      <c r="VL1169" s="117"/>
      <c r="VM1169" s="117"/>
      <c r="VN1169" s="117"/>
      <c r="VO1169" s="117"/>
      <c r="VP1169" s="117"/>
      <c r="VQ1169" s="117"/>
      <c r="VR1169" s="117"/>
      <c r="VS1169" s="117"/>
      <c r="VT1169" s="117"/>
      <c r="VU1169" s="117"/>
      <c r="VV1169" s="117"/>
      <c r="VW1169" s="117"/>
      <c r="VX1169" s="117"/>
      <c r="VY1169" s="117"/>
      <c r="VZ1169" s="117"/>
      <c r="WA1169" s="117"/>
      <c r="WB1169" s="117"/>
      <c r="WC1169" s="117"/>
      <c r="WD1169" s="117"/>
      <c r="WE1169" s="117"/>
      <c r="WF1169" s="117"/>
      <c r="WG1169" s="117"/>
      <c r="WH1169" s="117"/>
      <c r="WI1169" s="117"/>
      <c r="WJ1169" s="117"/>
      <c r="WK1169" s="117"/>
      <c r="WL1169" s="117"/>
      <c r="WM1169" s="117"/>
      <c r="WN1169" s="117"/>
      <c r="WO1169" s="117"/>
      <c r="WP1169" s="117"/>
      <c r="WQ1169" s="117"/>
      <c r="WR1169" s="117"/>
      <c r="WS1169" s="117"/>
      <c r="WT1169" s="117"/>
      <c r="WU1169" s="117"/>
      <c r="WV1169" s="117"/>
      <c r="WW1169" s="117"/>
      <c r="WX1169" s="117"/>
      <c r="WY1169" s="117"/>
      <c r="WZ1169" s="117"/>
      <c r="XA1169" s="117"/>
      <c r="XB1169" s="117"/>
      <c r="XC1169" s="117"/>
      <c r="XD1169" s="117"/>
      <c r="XE1169" s="117"/>
      <c r="XF1169" s="117"/>
      <c r="XG1169" s="117"/>
      <c r="XH1169" s="117"/>
      <c r="XI1169" s="117"/>
      <c r="XJ1169" s="117"/>
      <c r="XK1169" s="117"/>
      <c r="XL1169" s="117"/>
      <c r="XM1169" s="117"/>
      <c r="XN1169" s="117"/>
      <c r="XO1169" s="117"/>
      <c r="XP1169" s="117"/>
      <c r="XQ1169" s="117"/>
      <c r="XR1169" s="117"/>
      <c r="XS1169" s="117"/>
      <c r="XT1169" s="117"/>
      <c r="XU1169" s="117"/>
      <c r="XV1169" s="117"/>
      <c r="XW1169" s="117"/>
      <c r="XX1169" s="117"/>
      <c r="XY1169" s="117"/>
      <c r="XZ1169" s="117"/>
      <c r="YA1169" s="117"/>
      <c r="YB1169" s="117"/>
      <c r="YC1169" s="117"/>
      <c r="YD1169" s="117"/>
      <c r="YE1169" s="117"/>
      <c r="YF1169" s="117"/>
      <c r="YG1169" s="117"/>
      <c r="YH1169" s="117"/>
      <c r="YI1169" s="117"/>
      <c r="YJ1169" s="117"/>
      <c r="YK1169" s="117"/>
      <c r="YL1169" s="117"/>
      <c r="YM1169" s="117"/>
      <c r="YN1169" s="117"/>
      <c r="YO1169" s="117"/>
      <c r="YP1169" s="117"/>
      <c r="YQ1169" s="117"/>
      <c r="YR1169" s="117"/>
      <c r="YS1169" s="117"/>
      <c r="YT1169" s="117"/>
      <c r="YU1169" s="117"/>
      <c r="YV1169" s="117"/>
      <c r="YW1169" s="117"/>
      <c r="YX1169" s="117"/>
      <c r="YY1169" s="117"/>
      <c r="YZ1169" s="117"/>
      <c r="ZA1169" s="117"/>
      <c r="ZB1169" s="117"/>
      <c r="ZC1169" s="117"/>
      <c r="ZD1169" s="117"/>
      <c r="ZE1169" s="117"/>
      <c r="ZF1169" s="117"/>
      <c r="ZG1169" s="117"/>
      <c r="ZH1169" s="117"/>
      <c r="ZI1169" s="117"/>
      <c r="ZJ1169" s="117"/>
      <c r="ZK1169" s="117"/>
      <c r="ZL1169" s="117"/>
      <c r="ZM1169" s="117"/>
      <c r="ZN1169" s="117"/>
      <c r="ZO1169" s="117"/>
      <c r="ZP1169" s="117"/>
      <c r="ZQ1169" s="117"/>
      <c r="ZR1169" s="117"/>
      <c r="ZS1169" s="117"/>
      <c r="ZT1169" s="117"/>
      <c r="ZU1169" s="117"/>
      <c r="ZV1169" s="117"/>
      <c r="ZW1169" s="117"/>
      <c r="ZX1169" s="117"/>
      <c r="ZY1169" s="117"/>
      <c r="ZZ1169" s="117"/>
      <c r="AAA1169" s="117"/>
      <c r="AAB1169" s="117"/>
      <c r="AAC1169" s="117"/>
      <c r="AAD1169" s="117"/>
      <c r="AAE1169" s="117"/>
      <c r="AAF1169" s="117"/>
      <c r="AAG1169" s="117"/>
      <c r="AAH1169" s="117"/>
      <c r="AAI1169" s="117"/>
      <c r="AAJ1169" s="117"/>
      <c r="AAK1169" s="117"/>
      <c r="AAL1169" s="117"/>
      <c r="AAM1169" s="117"/>
      <c r="AAN1169" s="117"/>
      <c r="AAO1169" s="117"/>
      <c r="AAP1169" s="117"/>
      <c r="AAQ1169" s="117"/>
      <c r="AAR1169" s="117"/>
      <c r="AAS1169" s="117"/>
      <c r="AAT1169" s="117"/>
      <c r="AAU1169" s="117"/>
      <c r="AAV1169" s="117"/>
      <c r="AAW1169" s="117"/>
      <c r="AAX1169" s="117"/>
      <c r="AAY1169" s="117"/>
      <c r="AAZ1169" s="117"/>
      <c r="ABA1169" s="117"/>
      <c r="ABB1169" s="117"/>
      <c r="ABC1169" s="117"/>
      <c r="ABD1169" s="117"/>
      <c r="ABE1169" s="117"/>
      <c r="ABF1169" s="117"/>
      <c r="ABG1169" s="117"/>
      <c r="ABH1169" s="117"/>
      <c r="ABI1169" s="117"/>
      <c r="ABJ1169" s="117"/>
      <c r="ABK1169" s="117"/>
      <c r="ABL1169" s="117"/>
      <c r="ABM1169" s="117"/>
      <c r="ABN1169" s="117"/>
      <c r="ABO1169" s="117"/>
      <c r="ABP1169" s="117"/>
      <c r="ABQ1169" s="117"/>
      <c r="ABR1169" s="117"/>
      <c r="ABS1169" s="117"/>
      <c r="ABT1169" s="117"/>
      <c r="ABU1169" s="117"/>
      <c r="ABV1169" s="117"/>
      <c r="ABW1169" s="117"/>
      <c r="ABX1169" s="117"/>
      <c r="ABY1169" s="117"/>
      <c r="ABZ1169" s="117"/>
      <c r="ACA1169" s="117"/>
      <c r="ACB1169" s="117"/>
      <c r="ACC1169" s="117"/>
      <c r="ACD1169" s="117"/>
      <c r="ACE1169" s="117"/>
      <c r="ACF1169" s="117"/>
      <c r="ACG1169" s="117"/>
      <c r="ACH1169" s="117"/>
      <c r="ACI1169" s="117"/>
      <c r="ACJ1169" s="117"/>
      <c r="ACK1169" s="117"/>
      <c r="ACL1169" s="117"/>
      <c r="ACM1169" s="117"/>
      <c r="ACN1169" s="117"/>
      <c r="ACO1169" s="117"/>
      <c r="ACP1169" s="117"/>
      <c r="ACQ1169" s="117"/>
      <c r="ACR1169" s="117"/>
      <c r="ACS1169" s="117"/>
      <c r="ACT1169" s="117"/>
      <c r="ACU1169" s="117"/>
      <c r="ACV1169" s="117"/>
      <c r="ACW1169" s="117"/>
      <c r="ACX1169" s="117"/>
      <c r="ACY1169" s="117"/>
      <c r="ACZ1169" s="117"/>
      <c r="ADA1169" s="117"/>
      <c r="ADB1169" s="117"/>
      <c r="ADC1169" s="117"/>
      <c r="ADD1169" s="117"/>
      <c r="ADE1169" s="117"/>
      <c r="ADF1169" s="117"/>
      <c r="ADG1169" s="117"/>
      <c r="ADH1169" s="117"/>
      <c r="ADI1169" s="117"/>
      <c r="ADJ1169" s="117"/>
      <c r="ADK1169" s="117"/>
      <c r="ADL1169" s="117"/>
      <c r="ADM1169" s="117"/>
      <c r="ADN1169" s="117"/>
      <c r="ADO1169" s="117"/>
      <c r="ADP1169" s="117"/>
      <c r="ADQ1169" s="117"/>
      <c r="ADR1169" s="117"/>
      <c r="ADS1169" s="117"/>
      <c r="ADT1169" s="117"/>
      <c r="ADU1169" s="117"/>
      <c r="ADV1169" s="117"/>
      <c r="ADW1169" s="117"/>
      <c r="ADX1169" s="117"/>
      <c r="ADY1169" s="117"/>
      <c r="ADZ1169" s="117"/>
      <c r="AEA1169" s="117"/>
      <c r="AEB1169" s="117"/>
      <c r="AEC1169" s="117"/>
      <c r="AED1169" s="117"/>
      <c r="AEE1169" s="117"/>
      <c r="AEF1169" s="117"/>
      <c r="AEG1169" s="117"/>
      <c r="AEH1169" s="117"/>
      <c r="AEI1169" s="117"/>
      <c r="AEJ1169" s="117"/>
      <c r="AEK1169" s="117"/>
      <c r="AEL1169" s="117"/>
      <c r="AEM1169" s="117"/>
      <c r="AEN1169" s="117"/>
      <c r="AEO1169" s="117"/>
      <c r="AEP1169" s="117"/>
      <c r="AEQ1169" s="117"/>
      <c r="AER1169" s="117"/>
      <c r="AES1169" s="117"/>
      <c r="AET1169" s="117"/>
      <c r="AEU1169" s="117"/>
      <c r="AEV1169" s="117"/>
      <c r="AEW1169" s="117"/>
      <c r="AEX1169" s="117"/>
      <c r="AEY1169" s="117"/>
      <c r="AEZ1169" s="117"/>
      <c r="AFA1169" s="117"/>
      <c r="AFB1169" s="117"/>
      <c r="AFC1169" s="117"/>
      <c r="AFD1169" s="117"/>
      <c r="AFE1169" s="117"/>
      <c r="AFF1169" s="117"/>
      <c r="AFG1169" s="117"/>
      <c r="AFH1169" s="117"/>
      <c r="AFI1169" s="117"/>
      <c r="AFJ1169" s="117"/>
      <c r="AFK1169" s="117"/>
      <c r="AFL1169" s="117"/>
      <c r="AFM1169" s="117"/>
      <c r="AFN1169" s="117"/>
      <c r="AFO1169" s="117"/>
      <c r="AFP1169" s="117"/>
      <c r="AFQ1169" s="117"/>
      <c r="AFR1169" s="117"/>
      <c r="AFS1169" s="117"/>
      <c r="AFT1169" s="117"/>
      <c r="AFU1169" s="117"/>
      <c r="AFV1169" s="117"/>
      <c r="AFW1169" s="117"/>
      <c r="AFX1169" s="117"/>
      <c r="AFY1169" s="117"/>
      <c r="AFZ1169" s="117"/>
      <c r="AGA1169" s="117"/>
      <c r="AGB1169" s="117"/>
      <c r="AGC1169" s="117"/>
      <c r="AGD1169" s="117"/>
      <c r="AGE1169" s="117"/>
      <c r="AGF1169" s="117"/>
      <c r="AGG1169" s="117"/>
      <c r="AGH1169" s="117"/>
      <c r="AGI1169" s="117"/>
      <c r="AGJ1169" s="117"/>
      <c r="AGK1169" s="117"/>
      <c r="AGL1169" s="117"/>
      <c r="AGM1169" s="117"/>
      <c r="AGN1169" s="117"/>
      <c r="AGO1169" s="117"/>
      <c r="AGP1169" s="117"/>
      <c r="AGQ1169" s="117"/>
      <c r="AGR1169" s="117"/>
      <c r="AGS1169" s="117"/>
      <c r="AGT1169" s="117"/>
      <c r="AGU1169" s="117"/>
      <c r="AGV1169" s="117"/>
      <c r="AGW1169" s="117"/>
      <c r="AGX1169" s="117"/>
      <c r="AGY1169" s="117"/>
      <c r="AGZ1169" s="117"/>
      <c r="AHA1169" s="117"/>
      <c r="AHB1169" s="117"/>
      <c r="AHC1169" s="117"/>
      <c r="AHD1169" s="117"/>
      <c r="AHE1169" s="117"/>
      <c r="AHF1169" s="117"/>
      <c r="AHG1169" s="117"/>
      <c r="AHH1169" s="117"/>
      <c r="AHI1169" s="117"/>
      <c r="AHJ1169" s="117"/>
      <c r="AHK1169" s="117"/>
      <c r="AHL1169" s="117"/>
      <c r="AHM1169" s="117"/>
      <c r="AHN1169" s="117"/>
      <c r="AHO1169" s="117"/>
      <c r="AHP1169" s="117"/>
      <c r="AHQ1169" s="117"/>
      <c r="AHR1169" s="117"/>
      <c r="AHS1169" s="117"/>
      <c r="AHT1169" s="117"/>
      <c r="AHU1169" s="117"/>
      <c r="AHV1169" s="117"/>
      <c r="AHW1169" s="117"/>
      <c r="AHX1169" s="117"/>
      <c r="AHY1169" s="117"/>
      <c r="AHZ1169" s="117"/>
      <c r="AIA1169" s="117"/>
      <c r="AIB1169" s="117"/>
      <c r="AIC1169" s="117"/>
      <c r="AID1169" s="117"/>
      <c r="AIE1169" s="117"/>
      <c r="AIF1169" s="117"/>
      <c r="AIG1169" s="117"/>
      <c r="AIH1169" s="117"/>
      <c r="AII1169" s="117"/>
      <c r="AIJ1169" s="117"/>
      <c r="AIK1169" s="117"/>
      <c r="AIL1169" s="117"/>
      <c r="AIM1169" s="117"/>
      <c r="AIN1169" s="117"/>
      <c r="AIO1169" s="117"/>
      <c r="AIP1169" s="117"/>
      <c r="AIQ1169" s="117"/>
      <c r="AIR1169" s="117"/>
      <c r="AIS1169" s="117"/>
      <c r="AIT1169" s="117"/>
      <c r="AIU1169" s="117"/>
      <c r="AIV1169" s="117"/>
      <c r="AIW1169" s="117"/>
      <c r="AIX1169" s="117"/>
      <c r="AIY1169" s="117"/>
      <c r="AIZ1169" s="117"/>
      <c r="AJA1169" s="117"/>
      <c r="AJB1169" s="117"/>
      <c r="AJC1169" s="117"/>
      <c r="AJD1169" s="117"/>
      <c r="AJE1169" s="117"/>
      <c r="AJF1169" s="117"/>
      <c r="AJG1169" s="117"/>
      <c r="AJH1169" s="117"/>
      <c r="AJI1169" s="117"/>
      <c r="AJJ1169" s="117"/>
      <c r="AJK1169" s="117"/>
      <c r="AJL1169" s="117"/>
      <c r="AJM1169" s="117"/>
      <c r="AJN1169" s="117"/>
      <c r="AJO1169" s="117"/>
      <c r="AJP1169" s="117"/>
      <c r="AJQ1169" s="117"/>
      <c r="AJR1169" s="117"/>
      <c r="AJS1169" s="117"/>
      <c r="AJT1169" s="117"/>
      <c r="AJU1169" s="117"/>
      <c r="AJV1169" s="117"/>
      <c r="AJW1169" s="117"/>
      <c r="AJX1169" s="117"/>
      <c r="AJY1169" s="117"/>
      <c r="AJZ1169" s="117"/>
      <c r="AKA1169" s="117"/>
      <c r="AKB1169" s="117"/>
      <c r="AKC1169" s="117"/>
      <c r="AKD1169" s="117"/>
      <c r="AKE1169" s="117"/>
      <c r="AKF1169" s="117"/>
      <c r="AKG1169" s="117"/>
      <c r="AKH1169" s="117"/>
      <c r="AKI1169" s="117"/>
      <c r="AKJ1169" s="117"/>
      <c r="AKK1169" s="117"/>
      <c r="AKL1169" s="117"/>
      <c r="AKM1169" s="117"/>
      <c r="AKN1169" s="117"/>
      <c r="AKO1169" s="117"/>
      <c r="AKP1169" s="117"/>
      <c r="AKQ1169" s="117"/>
      <c r="AKR1169" s="117"/>
      <c r="AKS1169" s="117"/>
      <c r="AKT1169" s="117"/>
      <c r="AKU1169" s="117"/>
      <c r="AKV1169" s="117"/>
      <c r="AKW1169" s="117"/>
      <c r="AKX1169" s="117"/>
      <c r="AKY1169" s="117"/>
      <c r="AKZ1169" s="117"/>
      <c r="ALA1169" s="117"/>
      <c r="ALB1169" s="117"/>
      <c r="ALC1169" s="117"/>
      <c r="ALD1169" s="117"/>
      <c r="ALE1169" s="117"/>
      <c r="ALF1169" s="117"/>
      <c r="ALG1169" s="117"/>
      <c r="ALH1169" s="117"/>
      <c r="ALI1169" s="117"/>
      <c r="ALJ1169" s="117"/>
      <c r="ALK1169" s="117"/>
      <c r="ALL1169" s="117"/>
      <c r="ALM1169" s="117"/>
      <c r="ALN1169" s="117"/>
    </row>
    <row r="1170" spans="1:1002" s="120" customFormat="1" ht="25.5" x14ac:dyDescent="0.2">
      <c r="A1170" s="169"/>
      <c r="B1170" s="386" t="s">
        <v>2678</v>
      </c>
      <c r="C1170" s="205">
        <v>29865</v>
      </c>
      <c r="D1170" s="46" t="s">
        <v>2679</v>
      </c>
      <c r="E1170" s="355">
        <v>9</v>
      </c>
      <c r="F1170" s="205" t="s">
        <v>2660</v>
      </c>
      <c r="G1170" s="46" t="s">
        <v>302</v>
      </c>
      <c r="H1170" s="46">
        <v>20</v>
      </c>
      <c r="I1170" s="117"/>
      <c r="J1170" s="117"/>
      <c r="K1170" s="117"/>
      <c r="L1170" s="117"/>
      <c r="M1170" s="117"/>
      <c r="N1170" s="117"/>
      <c r="O1170" s="117"/>
      <c r="P1170" s="117"/>
      <c r="Q1170" s="117"/>
      <c r="R1170" s="117"/>
      <c r="S1170" s="117"/>
      <c r="T1170" s="117"/>
      <c r="U1170" s="117"/>
      <c r="V1170" s="117"/>
      <c r="W1170" s="117"/>
      <c r="X1170" s="117"/>
      <c r="Y1170" s="117"/>
      <c r="Z1170" s="117"/>
      <c r="AA1170" s="117"/>
      <c r="AB1170" s="117"/>
      <c r="AC1170" s="117"/>
      <c r="AD1170" s="117"/>
      <c r="AE1170" s="117"/>
      <c r="AF1170" s="117"/>
      <c r="AG1170" s="117"/>
      <c r="AH1170" s="117"/>
      <c r="AI1170" s="117"/>
      <c r="AJ1170" s="117"/>
      <c r="AK1170" s="117"/>
      <c r="AL1170" s="117"/>
      <c r="AM1170" s="117"/>
      <c r="AN1170" s="117"/>
      <c r="AO1170" s="117"/>
      <c r="AP1170" s="117"/>
      <c r="AQ1170" s="117"/>
      <c r="AR1170" s="117"/>
      <c r="AS1170" s="117"/>
      <c r="AT1170" s="117"/>
      <c r="AU1170" s="117"/>
      <c r="AV1170" s="117"/>
      <c r="AW1170" s="117"/>
      <c r="AX1170" s="117"/>
      <c r="AY1170" s="117"/>
      <c r="AZ1170" s="117"/>
      <c r="BA1170" s="117"/>
      <c r="BB1170" s="117"/>
      <c r="BC1170" s="117"/>
      <c r="BD1170" s="117"/>
      <c r="BE1170" s="117"/>
      <c r="BF1170" s="117"/>
      <c r="BG1170" s="117"/>
      <c r="BH1170" s="117"/>
      <c r="BI1170" s="117"/>
      <c r="BJ1170" s="117"/>
      <c r="BK1170" s="117"/>
      <c r="BL1170" s="117"/>
      <c r="BM1170" s="117"/>
      <c r="BN1170" s="117"/>
      <c r="BO1170" s="117"/>
      <c r="BP1170" s="117"/>
      <c r="BQ1170" s="117"/>
      <c r="BR1170" s="117"/>
      <c r="BS1170" s="117"/>
      <c r="BT1170" s="117"/>
      <c r="BU1170" s="117"/>
      <c r="BV1170" s="117"/>
      <c r="BW1170" s="117"/>
      <c r="BX1170" s="117"/>
      <c r="BY1170" s="117"/>
      <c r="BZ1170" s="117"/>
      <c r="CA1170" s="117"/>
      <c r="CB1170" s="117"/>
      <c r="CC1170" s="117"/>
      <c r="CD1170" s="117"/>
      <c r="CE1170" s="117"/>
      <c r="CF1170" s="117"/>
      <c r="CG1170" s="117"/>
      <c r="CH1170" s="117"/>
      <c r="CI1170" s="117"/>
      <c r="CJ1170" s="117"/>
      <c r="CK1170" s="117"/>
      <c r="CL1170" s="117"/>
      <c r="CM1170" s="117"/>
      <c r="CN1170" s="117"/>
      <c r="CO1170" s="117"/>
      <c r="CP1170" s="117"/>
      <c r="CQ1170" s="117"/>
      <c r="CR1170" s="117"/>
      <c r="CS1170" s="117"/>
      <c r="CT1170" s="117"/>
      <c r="CU1170" s="117"/>
      <c r="CV1170" s="117"/>
      <c r="CW1170" s="117"/>
      <c r="CX1170" s="117"/>
      <c r="CY1170" s="117"/>
      <c r="CZ1170" s="117"/>
      <c r="DA1170" s="117"/>
      <c r="DB1170" s="117"/>
      <c r="DC1170" s="117"/>
      <c r="DD1170" s="117"/>
      <c r="DE1170" s="117"/>
      <c r="DF1170" s="117"/>
      <c r="DG1170" s="117"/>
      <c r="DH1170" s="117"/>
      <c r="DI1170" s="117"/>
      <c r="DJ1170" s="117"/>
      <c r="DK1170" s="117"/>
      <c r="DL1170" s="117"/>
      <c r="DM1170" s="117"/>
      <c r="DN1170" s="117"/>
      <c r="DO1170" s="117"/>
      <c r="DP1170" s="117"/>
      <c r="DQ1170" s="117"/>
      <c r="DR1170" s="117"/>
      <c r="DS1170" s="117"/>
      <c r="DT1170" s="117"/>
      <c r="DU1170" s="117"/>
      <c r="DV1170" s="117"/>
      <c r="DW1170" s="117"/>
      <c r="DX1170" s="117"/>
      <c r="DY1170" s="117"/>
      <c r="DZ1170" s="117"/>
      <c r="EA1170" s="117"/>
      <c r="EB1170" s="117"/>
      <c r="EC1170" s="117"/>
      <c r="ED1170" s="117"/>
      <c r="EE1170" s="117"/>
      <c r="EF1170" s="117"/>
      <c r="EG1170" s="117"/>
      <c r="EH1170" s="117"/>
      <c r="EI1170" s="117"/>
      <c r="EJ1170" s="117"/>
      <c r="EK1170" s="117"/>
      <c r="EL1170" s="117"/>
      <c r="EM1170" s="117"/>
      <c r="EN1170" s="117"/>
      <c r="EO1170" s="117"/>
      <c r="EP1170" s="117"/>
      <c r="EQ1170" s="117"/>
      <c r="ER1170" s="117"/>
      <c r="ES1170" s="117"/>
      <c r="ET1170" s="117"/>
      <c r="EU1170" s="117"/>
      <c r="EV1170" s="117"/>
      <c r="EW1170" s="117"/>
      <c r="EX1170" s="117"/>
      <c r="EY1170" s="117"/>
      <c r="EZ1170" s="117"/>
      <c r="FA1170" s="117"/>
      <c r="FB1170" s="117"/>
      <c r="FC1170" s="117"/>
      <c r="FD1170" s="117"/>
      <c r="FE1170" s="117"/>
      <c r="FF1170" s="117"/>
      <c r="FG1170" s="117"/>
      <c r="FH1170" s="117"/>
      <c r="FI1170" s="117"/>
      <c r="FJ1170" s="117"/>
      <c r="FK1170" s="117"/>
      <c r="FL1170" s="117"/>
      <c r="FM1170" s="117"/>
      <c r="FN1170" s="117"/>
      <c r="FO1170" s="117"/>
      <c r="FP1170" s="117"/>
      <c r="FQ1170" s="117"/>
      <c r="FR1170" s="117"/>
      <c r="FS1170" s="117"/>
      <c r="FT1170" s="117"/>
      <c r="FU1170" s="117"/>
      <c r="FV1170" s="117"/>
      <c r="FW1170" s="117"/>
      <c r="FX1170" s="117"/>
      <c r="FY1170" s="117"/>
      <c r="FZ1170" s="117"/>
      <c r="GA1170" s="117"/>
      <c r="GB1170" s="117"/>
      <c r="GC1170" s="117"/>
      <c r="GD1170" s="117"/>
      <c r="GE1170" s="117"/>
      <c r="GF1170" s="117"/>
      <c r="GG1170" s="117"/>
      <c r="GH1170" s="117"/>
      <c r="GI1170" s="117"/>
      <c r="GJ1170" s="117"/>
      <c r="GK1170" s="117"/>
      <c r="GL1170" s="117"/>
      <c r="GM1170" s="117"/>
      <c r="GN1170" s="117"/>
      <c r="GO1170" s="117"/>
      <c r="GP1170" s="117"/>
      <c r="GQ1170" s="117"/>
      <c r="GR1170" s="117"/>
      <c r="GS1170" s="117"/>
      <c r="GT1170" s="117"/>
      <c r="GU1170" s="117"/>
      <c r="GV1170" s="117"/>
      <c r="GW1170" s="117"/>
      <c r="GX1170" s="117"/>
      <c r="GY1170" s="117"/>
      <c r="GZ1170" s="117"/>
      <c r="HA1170" s="117"/>
      <c r="HB1170" s="117"/>
      <c r="HC1170" s="117"/>
      <c r="HD1170" s="117"/>
      <c r="HE1170" s="117"/>
      <c r="HF1170" s="117"/>
      <c r="HG1170" s="117"/>
      <c r="HH1170" s="117"/>
      <c r="HI1170" s="117"/>
      <c r="HJ1170" s="117"/>
      <c r="HK1170" s="117"/>
      <c r="HL1170" s="117"/>
      <c r="HM1170" s="117"/>
      <c r="HN1170" s="117"/>
      <c r="HO1170" s="117"/>
      <c r="HP1170" s="117"/>
      <c r="HQ1170" s="117"/>
      <c r="HR1170" s="117"/>
      <c r="HS1170" s="117"/>
      <c r="HT1170" s="117"/>
      <c r="HU1170" s="117"/>
      <c r="HV1170" s="117"/>
      <c r="HW1170" s="117"/>
      <c r="HX1170" s="117"/>
      <c r="HY1170" s="117"/>
      <c r="HZ1170" s="117"/>
      <c r="IA1170" s="117"/>
      <c r="IB1170" s="117"/>
      <c r="IC1170" s="117"/>
      <c r="ID1170" s="117"/>
      <c r="IE1170" s="117"/>
      <c r="IF1170" s="117"/>
      <c r="IG1170" s="117"/>
      <c r="IH1170" s="117"/>
      <c r="II1170" s="117"/>
      <c r="IJ1170" s="117"/>
      <c r="IK1170" s="117"/>
      <c r="IL1170" s="117"/>
      <c r="IM1170" s="117"/>
      <c r="IN1170" s="117"/>
      <c r="IO1170" s="117"/>
      <c r="IP1170" s="117"/>
      <c r="IQ1170" s="117"/>
      <c r="IR1170" s="117"/>
      <c r="IS1170" s="117"/>
      <c r="IT1170" s="117"/>
      <c r="IU1170" s="117"/>
      <c r="IV1170" s="117"/>
      <c r="IW1170" s="117"/>
      <c r="IX1170" s="117"/>
      <c r="IY1170" s="117"/>
      <c r="IZ1170" s="117"/>
      <c r="JA1170" s="117"/>
      <c r="JB1170" s="117"/>
      <c r="JC1170" s="117"/>
      <c r="JD1170" s="117"/>
      <c r="JE1170" s="117"/>
      <c r="JF1170" s="117"/>
      <c r="JG1170" s="117"/>
      <c r="JH1170" s="117"/>
      <c r="JI1170" s="117"/>
      <c r="JJ1170" s="117"/>
      <c r="JK1170" s="117"/>
      <c r="JL1170" s="117"/>
      <c r="JM1170" s="117"/>
      <c r="JN1170" s="117"/>
      <c r="JO1170" s="117"/>
      <c r="JP1170" s="117"/>
      <c r="JQ1170" s="117"/>
      <c r="JR1170" s="117"/>
      <c r="JS1170" s="117"/>
      <c r="JT1170" s="117"/>
      <c r="JU1170" s="117"/>
      <c r="JV1170" s="117"/>
      <c r="JW1170" s="117"/>
      <c r="JX1170" s="117"/>
      <c r="JY1170" s="117"/>
      <c r="JZ1170" s="117"/>
      <c r="KA1170" s="117"/>
      <c r="KB1170" s="117"/>
      <c r="KC1170" s="117"/>
      <c r="KD1170" s="117"/>
      <c r="KE1170" s="117"/>
      <c r="KF1170" s="117"/>
      <c r="KG1170" s="117"/>
      <c r="KH1170" s="117"/>
      <c r="KI1170" s="117"/>
      <c r="KJ1170" s="117"/>
      <c r="KK1170" s="117"/>
      <c r="KL1170" s="117"/>
      <c r="KM1170" s="117"/>
      <c r="KN1170" s="117"/>
      <c r="KO1170" s="117"/>
      <c r="KP1170" s="117"/>
      <c r="KQ1170" s="117"/>
      <c r="KR1170" s="117"/>
      <c r="KS1170" s="117"/>
      <c r="KT1170" s="117"/>
      <c r="KU1170" s="117"/>
      <c r="KV1170" s="117"/>
      <c r="KW1170" s="117"/>
      <c r="KX1170" s="117"/>
      <c r="KY1170" s="117"/>
      <c r="KZ1170" s="117"/>
      <c r="LA1170" s="117"/>
      <c r="LB1170" s="117"/>
      <c r="LC1170" s="117"/>
      <c r="LD1170" s="117"/>
      <c r="LE1170" s="117"/>
      <c r="LF1170" s="117"/>
      <c r="LG1170" s="117"/>
      <c r="LH1170" s="117"/>
      <c r="LI1170" s="117"/>
      <c r="LJ1170" s="117"/>
      <c r="LK1170" s="117"/>
      <c r="LL1170" s="117"/>
      <c r="LM1170" s="117"/>
      <c r="LN1170" s="117"/>
      <c r="LO1170" s="117"/>
      <c r="LP1170" s="117"/>
      <c r="LQ1170" s="117"/>
      <c r="LR1170" s="117"/>
      <c r="LS1170" s="117"/>
      <c r="LT1170" s="117"/>
      <c r="LU1170" s="117"/>
      <c r="LV1170" s="117"/>
      <c r="LW1170" s="117"/>
      <c r="LX1170" s="117"/>
      <c r="LY1170" s="117"/>
      <c r="LZ1170" s="117"/>
      <c r="MA1170" s="117"/>
      <c r="MB1170" s="117"/>
      <c r="MC1170" s="117"/>
      <c r="MD1170" s="117"/>
      <c r="ME1170" s="117"/>
      <c r="MF1170" s="117"/>
      <c r="MG1170" s="117"/>
      <c r="MH1170" s="117"/>
      <c r="MI1170" s="117"/>
      <c r="MJ1170" s="117"/>
      <c r="MK1170" s="117"/>
      <c r="ML1170" s="117"/>
      <c r="MM1170" s="117"/>
      <c r="MN1170" s="117"/>
      <c r="MO1170" s="117"/>
      <c r="MP1170" s="117"/>
      <c r="MQ1170" s="117"/>
      <c r="MR1170" s="117"/>
      <c r="MS1170" s="117"/>
      <c r="MT1170" s="117"/>
      <c r="MU1170" s="117"/>
      <c r="MV1170" s="117"/>
      <c r="MW1170" s="117"/>
      <c r="MX1170" s="117"/>
      <c r="MY1170" s="117"/>
      <c r="MZ1170" s="117"/>
      <c r="NA1170" s="117"/>
      <c r="NB1170" s="117"/>
      <c r="NC1170" s="117"/>
      <c r="ND1170" s="117"/>
      <c r="NE1170" s="117"/>
      <c r="NF1170" s="117"/>
      <c r="NG1170" s="117"/>
      <c r="NH1170" s="117"/>
      <c r="NI1170" s="117"/>
      <c r="NJ1170" s="117"/>
      <c r="NK1170" s="117"/>
      <c r="NL1170" s="117"/>
      <c r="NM1170" s="117"/>
      <c r="NN1170" s="117"/>
      <c r="NO1170" s="117"/>
      <c r="NP1170" s="117"/>
      <c r="NQ1170" s="117"/>
      <c r="NR1170" s="117"/>
      <c r="NS1170" s="117"/>
      <c r="NT1170" s="117"/>
      <c r="NU1170" s="117"/>
      <c r="NV1170" s="117"/>
      <c r="NW1170" s="117"/>
      <c r="NX1170" s="117"/>
      <c r="NY1170" s="117"/>
      <c r="NZ1170" s="117"/>
      <c r="OA1170" s="117"/>
      <c r="OB1170" s="117"/>
      <c r="OC1170" s="117"/>
      <c r="OD1170" s="117"/>
      <c r="OE1170" s="117"/>
      <c r="OF1170" s="117"/>
      <c r="OG1170" s="117"/>
      <c r="OH1170" s="117"/>
      <c r="OI1170" s="117"/>
      <c r="OJ1170" s="117"/>
      <c r="OK1170" s="117"/>
      <c r="OL1170" s="117"/>
      <c r="OM1170" s="117"/>
      <c r="ON1170" s="117"/>
      <c r="OO1170" s="117"/>
      <c r="OP1170" s="117"/>
      <c r="OQ1170" s="117"/>
      <c r="OR1170" s="117"/>
      <c r="OS1170" s="117"/>
      <c r="OT1170" s="117"/>
      <c r="OU1170" s="117"/>
      <c r="OV1170" s="117"/>
      <c r="OW1170" s="117"/>
      <c r="OX1170" s="117"/>
      <c r="OY1170" s="117"/>
      <c r="OZ1170" s="117"/>
      <c r="PA1170" s="117"/>
      <c r="PB1170" s="117"/>
      <c r="PC1170" s="117"/>
      <c r="PD1170" s="117"/>
      <c r="PE1170" s="117"/>
      <c r="PF1170" s="117"/>
      <c r="PG1170" s="117"/>
      <c r="PH1170" s="117"/>
      <c r="PI1170" s="117"/>
      <c r="PJ1170" s="117"/>
      <c r="PK1170" s="117"/>
      <c r="PL1170" s="117"/>
      <c r="PM1170" s="117"/>
      <c r="PN1170" s="117"/>
      <c r="PO1170" s="117"/>
      <c r="PP1170" s="117"/>
      <c r="PQ1170" s="117"/>
      <c r="PR1170" s="117"/>
      <c r="PS1170" s="117"/>
      <c r="PT1170" s="117"/>
      <c r="PU1170" s="117"/>
      <c r="PV1170" s="117"/>
      <c r="PW1170" s="117"/>
      <c r="PX1170" s="117"/>
      <c r="PY1170" s="117"/>
      <c r="PZ1170" s="117"/>
      <c r="QA1170" s="117"/>
      <c r="QB1170" s="117"/>
      <c r="QC1170" s="117"/>
      <c r="QD1170" s="117"/>
      <c r="QE1170" s="117"/>
      <c r="QF1170" s="117"/>
      <c r="QG1170" s="117"/>
      <c r="QH1170" s="117"/>
      <c r="QI1170" s="117"/>
      <c r="QJ1170" s="117"/>
      <c r="QK1170" s="117"/>
      <c r="QL1170" s="117"/>
      <c r="QM1170" s="117"/>
      <c r="QN1170" s="117"/>
      <c r="QO1170" s="117"/>
      <c r="QP1170" s="117"/>
      <c r="QQ1170" s="117"/>
      <c r="QR1170" s="117"/>
      <c r="QS1170" s="117"/>
      <c r="QT1170" s="117"/>
      <c r="QU1170" s="117"/>
      <c r="QV1170" s="117"/>
      <c r="QW1170" s="117"/>
      <c r="QX1170" s="117"/>
      <c r="QY1170" s="117"/>
      <c r="QZ1170" s="117"/>
      <c r="RA1170" s="117"/>
      <c r="RB1170" s="117"/>
      <c r="RC1170" s="117"/>
      <c r="RD1170" s="117"/>
      <c r="RE1170" s="117"/>
      <c r="RF1170" s="117"/>
      <c r="RG1170" s="117"/>
      <c r="RH1170" s="117"/>
      <c r="RI1170" s="117"/>
      <c r="RJ1170" s="117"/>
      <c r="RK1170" s="117"/>
      <c r="RL1170" s="117"/>
      <c r="RM1170" s="117"/>
      <c r="RN1170" s="117"/>
      <c r="RO1170" s="117"/>
      <c r="RP1170" s="117"/>
      <c r="RQ1170" s="117"/>
      <c r="RR1170" s="117"/>
      <c r="RS1170" s="117"/>
      <c r="RT1170" s="117"/>
      <c r="RU1170" s="117"/>
      <c r="RV1170" s="117"/>
      <c r="RW1170" s="117"/>
      <c r="RX1170" s="117"/>
      <c r="RY1170" s="117"/>
      <c r="RZ1170" s="117"/>
      <c r="SA1170" s="117"/>
      <c r="SB1170" s="117"/>
      <c r="SC1170" s="117"/>
      <c r="SD1170" s="117"/>
      <c r="SE1170" s="117"/>
      <c r="SF1170" s="117"/>
      <c r="SG1170" s="117"/>
      <c r="SH1170" s="117"/>
      <c r="SI1170" s="117"/>
      <c r="SJ1170" s="117"/>
      <c r="SK1170" s="117"/>
      <c r="SL1170" s="117"/>
      <c r="SM1170" s="117"/>
      <c r="SN1170" s="117"/>
      <c r="SO1170" s="117"/>
      <c r="SP1170" s="117"/>
      <c r="SQ1170" s="117"/>
      <c r="SR1170" s="117"/>
      <c r="SS1170" s="117"/>
      <c r="ST1170" s="117"/>
      <c r="SU1170" s="117"/>
      <c r="SV1170" s="117"/>
      <c r="SW1170" s="117"/>
      <c r="SX1170" s="117"/>
      <c r="SY1170" s="117"/>
      <c r="SZ1170" s="117"/>
      <c r="TA1170" s="117"/>
      <c r="TB1170" s="117"/>
      <c r="TC1170" s="117"/>
      <c r="TD1170" s="117"/>
      <c r="TE1170" s="117"/>
      <c r="TF1170" s="117"/>
      <c r="TG1170" s="117"/>
      <c r="TH1170" s="117"/>
      <c r="TI1170" s="117"/>
      <c r="TJ1170" s="117"/>
      <c r="TK1170" s="117"/>
      <c r="TL1170" s="117"/>
      <c r="TM1170" s="117"/>
      <c r="TN1170" s="117"/>
      <c r="TO1170" s="117"/>
      <c r="TP1170" s="117"/>
      <c r="TQ1170" s="117"/>
      <c r="TR1170" s="117"/>
      <c r="TS1170" s="117"/>
      <c r="TT1170" s="117"/>
      <c r="TU1170" s="117"/>
      <c r="TV1170" s="117"/>
      <c r="TW1170" s="117"/>
      <c r="TX1170" s="117"/>
      <c r="TY1170" s="117"/>
      <c r="TZ1170" s="117"/>
      <c r="UA1170" s="117"/>
      <c r="UB1170" s="117"/>
      <c r="UC1170" s="117"/>
      <c r="UD1170" s="117"/>
      <c r="UE1170" s="117"/>
      <c r="UF1170" s="117"/>
      <c r="UG1170" s="117"/>
      <c r="UH1170" s="117"/>
      <c r="UI1170" s="117"/>
      <c r="UJ1170" s="117"/>
      <c r="UK1170" s="117"/>
      <c r="UL1170" s="117"/>
      <c r="UM1170" s="117"/>
      <c r="UN1170" s="117"/>
      <c r="UO1170" s="117"/>
      <c r="UP1170" s="117"/>
      <c r="UQ1170" s="117"/>
      <c r="UR1170" s="117"/>
      <c r="US1170" s="117"/>
      <c r="UT1170" s="117"/>
      <c r="UU1170" s="117"/>
      <c r="UV1170" s="117"/>
      <c r="UW1170" s="117"/>
      <c r="UX1170" s="117"/>
      <c r="UY1170" s="117"/>
      <c r="UZ1170" s="117"/>
      <c r="VA1170" s="117"/>
      <c r="VB1170" s="117"/>
      <c r="VC1170" s="117"/>
      <c r="VD1170" s="117"/>
      <c r="VE1170" s="117"/>
      <c r="VF1170" s="117"/>
      <c r="VG1170" s="117"/>
      <c r="VH1170" s="117"/>
      <c r="VI1170" s="117"/>
      <c r="VJ1170" s="117"/>
      <c r="VK1170" s="117"/>
      <c r="VL1170" s="117"/>
      <c r="VM1170" s="117"/>
      <c r="VN1170" s="117"/>
      <c r="VO1170" s="117"/>
      <c r="VP1170" s="117"/>
      <c r="VQ1170" s="117"/>
      <c r="VR1170" s="117"/>
      <c r="VS1170" s="117"/>
      <c r="VT1170" s="117"/>
      <c r="VU1170" s="117"/>
      <c r="VV1170" s="117"/>
      <c r="VW1170" s="117"/>
      <c r="VX1170" s="117"/>
      <c r="VY1170" s="117"/>
      <c r="VZ1170" s="117"/>
      <c r="WA1170" s="117"/>
      <c r="WB1170" s="117"/>
      <c r="WC1170" s="117"/>
      <c r="WD1170" s="117"/>
      <c r="WE1170" s="117"/>
      <c r="WF1170" s="117"/>
      <c r="WG1170" s="117"/>
      <c r="WH1170" s="117"/>
      <c r="WI1170" s="117"/>
      <c r="WJ1170" s="117"/>
      <c r="WK1170" s="117"/>
      <c r="WL1170" s="117"/>
      <c r="WM1170" s="117"/>
      <c r="WN1170" s="117"/>
      <c r="WO1170" s="117"/>
      <c r="WP1170" s="117"/>
      <c r="WQ1170" s="117"/>
      <c r="WR1170" s="117"/>
      <c r="WS1170" s="117"/>
      <c r="WT1170" s="117"/>
      <c r="WU1170" s="117"/>
      <c r="WV1170" s="117"/>
      <c r="WW1170" s="117"/>
      <c r="WX1170" s="117"/>
      <c r="WY1170" s="117"/>
      <c r="WZ1170" s="117"/>
      <c r="XA1170" s="117"/>
      <c r="XB1170" s="117"/>
      <c r="XC1170" s="117"/>
      <c r="XD1170" s="117"/>
      <c r="XE1170" s="117"/>
      <c r="XF1170" s="117"/>
      <c r="XG1170" s="117"/>
      <c r="XH1170" s="117"/>
      <c r="XI1170" s="117"/>
      <c r="XJ1170" s="117"/>
      <c r="XK1170" s="117"/>
      <c r="XL1170" s="117"/>
      <c r="XM1170" s="117"/>
      <c r="XN1170" s="117"/>
      <c r="XO1170" s="117"/>
      <c r="XP1170" s="117"/>
      <c r="XQ1170" s="117"/>
      <c r="XR1170" s="117"/>
      <c r="XS1170" s="117"/>
      <c r="XT1170" s="117"/>
      <c r="XU1170" s="117"/>
      <c r="XV1170" s="117"/>
      <c r="XW1170" s="117"/>
      <c r="XX1170" s="117"/>
      <c r="XY1170" s="117"/>
      <c r="XZ1170" s="117"/>
      <c r="YA1170" s="117"/>
      <c r="YB1170" s="117"/>
      <c r="YC1170" s="117"/>
      <c r="YD1170" s="117"/>
      <c r="YE1170" s="117"/>
      <c r="YF1170" s="117"/>
      <c r="YG1170" s="117"/>
      <c r="YH1170" s="117"/>
      <c r="YI1170" s="117"/>
      <c r="YJ1170" s="117"/>
      <c r="YK1170" s="117"/>
      <c r="YL1170" s="117"/>
      <c r="YM1170" s="117"/>
      <c r="YN1170" s="117"/>
      <c r="YO1170" s="117"/>
      <c r="YP1170" s="117"/>
      <c r="YQ1170" s="117"/>
      <c r="YR1170" s="117"/>
      <c r="YS1170" s="117"/>
      <c r="YT1170" s="117"/>
      <c r="YU1170" s="117"/>
      <c r="YV1170" s="117"/>
      <c r="YW1170" s="117"/>
      <c r="YX1170" s="117"/>
      <c r="YY1170" s="117"/>
      <c r="YZ1170" s="117"/>
      <c r="ZA1170" s="117"/>
      <c r="ZB1170" s="117"/>
      <c r="ZC1170" s="117"/>
      <c r="ZD1170" s="117"/>
      <c r="ZE1170" s="117"/>
      <c r="ZF1170" s="117"/>
      <c r="ZG1170" s="117"/>
      <c r="ZH1170" s="117"/>
      <c r="ZI1170" s="117"/>
      <c r="ZJ1170" s="117"/>
      <c r="ZK1170" s="117"/>
      <c r="ZL1170" s="117"/>
      <c r="ZM1170" s="117"/>
      <c r="ZN1170" s="117"/>
      <c r="ZO1170" s="117"/>
      <c r="ZP1170" s="117"/>
      <c r="ZQ1170" s="117"/>
      <c r="ZR1170" s="117"/>
      <c r="ZS1170" s="117"/>
      <c r="ZT1170" s="117"/>
      <c r="ZU1170" s="117"/>
      <c r="ZV1170" s="117"/>
      <c r="ZW1170" s="117"/>
      <c r="ZX1170" s="117"/>
      <c r="ZY1170" s="117"/>
      <c r="ZZ1170" s="117"/>
      <c r="AAA1170" s="117"/>
      <c r="AAB1170" s="117"/>
      <c r="AAC1170" s="117"/>
      <c r="AAD1170" s="117"/>
      <c r="AAE1170" s="117"/>
      <c r="AAF1170" s="117"/>
      <c r="AAG1170" s="117"/>
      <c r="AAH1170" s="117"/>
      <c r="AAI1170" s="117"/>
      <c r="AAJ1170" s="117"/>
      <c r="AAK1170" s="117"/>
      <c r="AAL1170" s="117"/>
      <c r="AAM1170" s="117"/>
      <c r="AAN1170" s="117"/>
      <c r="AAO1170" s="117"/>
      <c r="AAP1170" s="117"/>
      <c r="AAQ1170" s="117"/>
      <c r="AAR1170" s="117"/>
      <c r="AAS1170" s="117"/>
      <c r="AAT1170" s="117"/>
      <c r="AAU1170" s="117"/>
      <c r="AAV1170" s="117"/>
      <c r="AAW1170" s="117"/>
      <c r="AAX1170" s="117"/>
      <c r="AAY1170" s="117"/>
      <c r="AAZ1170" s="117"/>
      <c r="ABA1170" s="117"/>
      <c r="ABB1170" s="117"/>
      <c r="ABC1170" s="117"/>
      <c r="ABD1170" s="117"/>
      <c r="ABE1170" s="117"/>
      <c r="ABF1170" s="117"/>
      <c r="ABG1170" s="117"/>
      <c r="ABH1170" s="117"/>
      <c r="ABI1170" s="117"/>
      <c r="ABJ1170" s="117"/>
      <c r="ABK1170" s="117"/>
      <c r="ABL1170" s="117"/>
      <c r="ABM1170" s="117"/>
      <c r="ABN1170" s="117"/>
      <c r="ABO1170" s="117"/>
      <c r="ABP1170" s="117"/>
      <c r="ABQ1170" s="117"/>
      <c r="ABR1170" s="117"/>
      <c r="ABS1170" s="117"/>
      <c r="ABT1170" s="117"/>
      <c r="ABU1170" s="117"/>
      <c r="ABV1170" s="117"/>
      <c r="ABW1170" s="117"/>
      <c r="ABX1170" s="117"/>
      <c r="ABY1170" s="117"/>
      <c r="ABZ1170" s="117"/>
      <c r="ACA1170" s="117"/>
      <c r="ACB1170" s="117"/>
      <c r="ACC1170" s="117"/>
      <c r="ACD1170" s="117"/>
      <c r="ACE1170" s="117"/>
      <c r="ACF1170" s="117"/>
      <c r="ACG1170" s="117"/>
      <c r="ACH1170" s="117"/>
      <c r="ACI1170" s="117"/>
      <c r="ACJ1170" s="117"/>
      <c r="ACK1170" s="117"/>
      <c r="ACL1170" s="117"/>
      <c r="ACM1170" s="117"/>
      <c r="ACN1170" s="117"/>
      <c r="ACO1170" s="117"/>
      <c r="ACP1170" s="117"/>
      <c r="ACQ1170" s="117"/>
      <c r="ACR1170" s="117"/>
      <c r="ACS1170" s="117"/>
      <c r="ACT1170" s="117"/>
      <c r="ACU1170" s="117"/>
      <c r="ACV1170" s="117"/>
      <c r="ACW1170" s="117"/>
      <c r="ACX1170" s="117"/>
      <c r="ACY1170" s="117"/>
      <c r="ACZ1170" s="117"/>
      <c r="ADA1170" s="117"/>
      <c r="ADB1170" s="117"/>
      <c r="ADC1170" s="117"/>
      <c r="ADD1170" s="117"/>
      <c r="ADE1170" s="117"/>
      <c r="ADF1170" s="117"/>
      <c r="ADG1170" s="117"/>
      <c r="ADH1170" s="117"/>
      <c r="ADI1170" s="117"/>
      <c r="ADJ1170" s="117"/>
      <c r="ADK1170" s="117"/>
      <c r="ADL1170" s="117"/>
      <c r="ADM1170" s="117"/>
      <c r="ADN1170" s="117"/>
      <c r="ADO1170" s="117"/>
      <c r="ADP1170" s="117"/>
      <c r="ADQ1170" s="117"/>
      <c r="ADR1170" s="117"/>
      <c r="ADS1170" s="117"/>
      <c r="ADT1170" s="117"/>
      <c r="ADU1170" s="117"/>
      <c r="ADV1170" s="117"/>
      <c r="ADW1170" s="117"/>
      <c r="ADX1170" s="117"/>
      <c r="ADY1170" s="117"/>
      <c r="ADZ1170" s="117"/>
      <c r="AEA1170" s="117"/>
      <c r="AEB1170" s="117"/>
      <c r="AEC1170" s="117"/>
      <c r="AED1170" s="117"/>
      <c r="AEE1170" s="117"/>
      <c r="AEF1170" s="117"/>
      <c r="AEG1170" s="117"/>
      <c r="AEH1170" s="117"/>
      <c r="AEI1170" s="117"/>
      <c r="AEJ1170" s="117"/>
      <c r="AEK1170" s="117"/>
      <c r="AEL1170" s="117"/>
      <c r="AEM1170" s="117"/>
      <c r="AEN1170" s="117"/>
      <c r="AEO1170" s="117"/>
      <c r="AEP1170" s="117"/>
      <c r="AEQ1170" s="117"/>
      <c r="AER1170" s="117"/>
      <c r="AES1170" s="117"/>
      <c r="AET1170" s="117"/>
      <c r="AEU1170" s="117"/>
      <c r="AEV1170" s="117"/>
      <c r="AEW1170" s="117"/>
      <c r="AEX1170" s="117"/>
      <c r="AEY1170" s="117"/>
      <c r="AEZ1170" s="117"/>
      <c r="AFA1170" s="117"/>
      <c r="AFB1170" s="117"/>
      <c r="AFC1170" s="117"/>
      <c r="AFD1170" s="117"/>
      <c r="AFE1170" s="117"/>
      <c r="AFF1170" s="117"/>
      <c r="AFG1170" s="117"/>
      <c r="AFH1170" s="117"/>
      <c r="AFI1170" s="117"/>
      <c r="AFJ1170" s="117"/>
      <c r="AFK1170" s="117"/>
      <c r="AFL1170" s="117"/>
      <c r="AFM1170" s="117"/>
      <c r="AFN1170" s="117"/>
      <c r="AFO1170" s="117"/>
      <c r="AFP1170" s="117"/>
      <c r="AFQ1170" s="117"/>
      <c r="AFR1170" s="117"/>
      <c r="AFS1170" s="117"/>
      <c r="AFT1170" s="117"/>
      <c r="AFU1170" s="117"/>
      <c r="AFV1170" s="117"/>
      <c r="AFW1170" s="117"/>
      <c r="AFX1170" s="117"/>
      <c r="AFY1170" s="117"/>
      <c r="AFZ1170" s="117"/>
      <c r="AGA1170" s="117"/>
      <c r="AGB1170" s="117"/>
      <c r="AGC1170" s="117"/>
      <c r="AGD1170" s="117"/>
      <c r="AGE1170" s="117"/>
      <c r="AGF1170" s="117"/>
      <c r="AGG1170" s="117"/>
      <c r="AGH1170" s="117"/>
      <c r="AGI1170" s="117"/>
      <c r="AGJ1170" s="117"/>
      <c r="AGK1170" s="117"/>
      <c r="AGL1170" s="117"/>
      <c r="AGM1170" s="117"/>
      <c r="AGN1170" s="117"/>
      <c r="AGO1170" s="117"/>
      <c r="AGP1170" s="117"/>
      <c r="AGQ1170" s="117"/>
      <c r="AGR1170" s="117"/>
      <c r="AGS1170" s="117"/>
      <c r="AGT1170" s="117"/>
      <c r="AGU1170" s="117"/>
      <c r="AGV1170" s="117"/>
      <c r="AGW1170" s="117"/>
      <c r="AGX1170" s="117"/>
      <c r="AGY1170" s="117"/>
      <c r="AGZ1170" s="117"/>
      <c r="AHA1170" s="117"/>
      <c r="AHB1170" s="117"/>
      <c r="AHC1170" s="117"/>
      <c r="AHD1170" s="117"/>
      <c r="AHE1170" s="117"/>
      <c r="AHF1170" s="117"/>
      <c r="AHG1170" s="117"/>
      <c r="AHH1170" s="117"/>
      <c r="AHI1170" s="117"/>
      <c r="AHJ1170" s="117"/>
      <c r="AHK1170" s="117"/>
      <c r="AHL1170" s="117"/>
      <c r="AHM1170" s="117"/>
      <c r="AHN1170" s="117"/>
      <c r="AHO1170" s="117"/>
      <c r="AHP1170" s="117"/>
      <c r="AHQ1170" s="117"/>
      <c r="AHR1170" s="117"/>
      <c r="AHS1170" s="117"/>
      <c r="AHT1170" s="117"/>
      <c r="AHU1170" s="117"/>
      <c r="AHV1170" s="117"/>
      <c r="AHW1170" s="117"/>
      <c r="AHX1170" s="117"/>
      <c r="AHY1170" s="117"/>
      <c r="AHZ1170" s="117"/>
      <c r="AIA1170" s="117"/>
      <c r="AIB1170" s="117"/>
      <c r="AIC1170" s="117"/>
      <c r="AID1170" s="117"/>
      <c r="AIE1170" s="117"/>
      <c r="AIF1170" s="117"/>
      <c r="AIG1170" s="117"/>
      <c r="AIH1170" s="117"/>
      <c r="AII1170" s="117"/>
      <c r="AIJ1170" s="117"/>
      <c r="AIK1170" s="117"/>
      <c r="AIL1170" s="117"/>
      <c r="AIM1170" s="117"/>
      <c r="AIN1170" s="117"/>
      <c r="AIO1170" s="117"/>
      <c r="AIP1170" s="117"/>
      <c r="AIQ1170" s="117"/>
      <c r="AIR1170" s="117"/>
      <c r="AIS1170" s="117"/>
      <c r="AIT1170" s="117"/>
      <c r="AIU1170" s="117"/>
      <c r="AIV1170" s="117"/>
      <c r="AIW1170" s="117"/>
      <c r="AIX1170" s="117"/>
      <c r="AIY1170" s="117"/>
      <c r="AIZ1170" s="117"/>
      <c r="AJA1170" s="117"/>
      <c r="AJB1170" s="117"/>
      <c r="AJC1170" s="117"/>
      <c r="AJD1170" s="117"/>
      <c r="AJE1170" s="117"/>
      <c r="AJF1170" s="117"/>
      <c r="AJG1170" s="117"/>
      <c r="AJH1170" s="117"/>
      <c r="AJI1170" s="117"/>
      <c r="AJJ1170" s="117"/>
      <c r="AJK1170" s="117"/>
      <c r="AJL1170" s="117"/>
      <c r="AJM1170" s="117"/>
      <c r="AJN1170" s="117"/>
      <c r="AJO1170" s="117"/>
      <c r="AJP1170" s="117"/>
      <c r="AJQ1170" s="117"/>
      <c r="AJR1170" s="117"/>
      <c r="AJS1170" s="117"/>
      <c r="AJT1170" s="117"/>
      <c r="AJU1170" s="117"/>
      <c r="AJV1170" s="117"/>
      <c r="AJW1170" s="117"/>
      <c r="AJX1170" s="117"/>
      <c r="AJY1170" s="117"/>
      <c r="AJZ1170" s="117"/>
      <c r="AKA1170" s="117"/>
      <c r="AKB1170" s="117"/>
      <c r="AKC1170" s="117"/>
      <c r="AKD1170" s="117"/>
      <c r="AKE1170" s="117"/>
      <c r="AKF1170" s="117"/>
      <c r="AKG1170" s="117"/>
      <c r="AKH1170" s="117"/>
      <c r="AKI1170" s="117"/>
      <c r="AKJ1170" s="117"/>
      <c r="AKK1170" s="117"/>
      <c r="AKL1170" s="117"/>
      <c r="AKM1170" s="117"/>
      <c r="AKN1170" s="117"/>
      <c r="AKO1170" s="117"/>
      <c r="AKP1170" s="117"/>
      <c r="AKQ1170" s="117"/>
      <c r="AKR1170" s="117"/>
      <c r="AKS1170" s="117"/>
      <c r="AKT1170" s="117"/>
      <c r="AKU1170" s="117"/>
      <c r="AKV1170" s="117"/>
      <c r="AKW1170" s="117"/>
      <c r="AKX1170" s="117"/>
      <c r="AKY1170" s="117"/>
      <c r="AKZ1170" s="117"/>
      <c r="ALA1170" s="117"/>
      <c r="ALB1170" s="117"/>
      <c r="ALC1170" s="117"/>
      <c r="ALD1170" s="117"/>
      <c r="ALE1170" s="117"/>
      <c r="ALF1170" s="117"/>
      <c r="ALG1170" s="117"/>
      <c r="ALH1170" s="117"/>
      <c r="ALI1170" s="117"/>
      <c r="ALJ1170" s="117"/>
      <c r="ALK1170" s="117"/>
      <c r="ALL1170" s="117"/>
      <c r="ALM1170" s="117"/>
      <c r="ALN1170" s="117"/>
    </row>
    <row r="1171" spans="1:1002" s="120" customFormat="1" ht="91.5" customHeight="1" x14ac:dyDescent="0.2">
      <c r="A1171" s="209"/>
      <c r="B1171" s="365" t="s">
        <v>2680</v>
      </c>
      <c r="C1171" s="6">
        <v>21821</v>
      </c>
      <c r="D1171" s="214" t="s">
        <v>496</v>
      </c>
      <c r="E1171" s="350">
        <v>28</v>
      </c>
      <c r="F1171" s="6" t="s">
        <v>2681</v>
      </c>
      <c r="G1171" s="214" t="s">
        <v>2900</v>
      </c>
      <c r="H1171" s="46">
        <v>20</v>
      </c>
      <c r="I1171" s="117"/>
      <c r="J1171" s="117"/>
      <c r="K1171" s="117"/>
      <c r="L1171" s="117"/>
      <c r="M1171" s="117"/>
      <c r="N1171" s="117"/>
      <c r="O1171" s="117"/>
      <c r="P1171" s="117"/>
      <c r="Q1171" s="117"/>
      <c r="R1171" s="117"/>
      <c r="S1171" s="117"/>
      <c r="T1171" s="117"/>
      <c r="U1171" s="117"/>
      <c r="V1171" s="117"/>
      <c r="W1171" s="117"/>
      <c r="X1171" s="117"/>
      <c r="Y1171" s="117"/>
      <c r="Z1171" s="117"/>
      <c r="AA1171" s="117"/>
      <c r="AB1171" s="117"/>
      <c r="AC1171" s="117"/>
      <c r="AD1171" s="117"/>
      <c r="AE1171" s="117"/>
      <c r="AF1171" s="117"/>
      <c r="AG1171" s="117"/>
      <c r="AH1171" s="117"/>
      <c r="AI1171" s="117"/>
      <c r="AJ1171" s="117"/>
      <c r="AK1171" s="117"/>
      <c r="AL1171" s="117"/>
      <c r="AM1171" s="117"/>
      <c r="AN1171" s="117"/>
      <c r="AO1171" s="117"/>
      <c r="AP1171" s="117"/>
      <c r="AQ1171" s="117"/>
      <c r="AR1171" s="117"/>
      <c r="AS1171" s="117"/>
      <c r="AT1171" s="117"/>
      <c r="AU1171" s="117"/>
      <c r="AV1171" s="117"/>
      <c r="AW1171" s="117"/>
      <c r="AX1171" s="117"/>
      <c r="AY1171" s="117"/>
      <c r="AZ1171" s="117"/>
      <c r="BA1171" s="117"/>
      <c r="BB1171" s="117"/>
      <c r="BC1171" s="117"/>
      <c r="BD1171" s="117"/>
      <c r="BE1171" s="117"/>
      <c r="BF1171" s="117"/>
      <c r="BG1171" s="117"/>
      <c r="BH1171" s="117"/>
      <c r="BI1171" s="117"/>
      <c r="BJ1171" s="117"/>
      <c r="BK1171" s="117"/>
      <c r="BL1171" s="117"/>
      <c r="BM1171" s="117"/>
      <c r="BN1171" s="117"/>
      <c r="BO1171" s="117"/>
      <c r="BP1171" s="117"/>
      <c r="BQ1171" s="117"/>
      <c r="BR1171" s="117"/>
      <c r="BS1171" s="117"/>
      <c r="BT1171" s="117"/>
      <c r="BU1171" s="117"/>
      <c r="BV1171" s="117"/>
      <c r="BW1171" s="117"/>
      <c r="BX1171" s="117"/>
      <c r="BY1171" s="117"/>
      <c r="BZ1171" s="117"/>
      <c r="CA1171" s="117"/>
      <c r="CB1171" s="117"/>
      <c r="CC1171" s="117"/>
      <c r="CD1171" s="117"/>
      <c r="CE1171" s="117"/>
      <c r="CF1171" s="117"/>
      <c r="CG1171" s="117"/>
      <c r="CH1171" s="117"/>
      <c r="CI1171" s="117"/>
      <c r="CJ1171" s="117"/>
      <c r="CK1171" s="117"/>
      <c r="CL1171" s="117"/>
      <c r="CM1171" s="117"/>
      <c r="CN1171" s="117"/>
      <c r="CO1171" s="117"/>
      <c r="CP1171" s="117"/>
      <c r="CQ1171" s="117"/>
      <c r="CR1171" s="117"/>
      <c r="CS1171" s="117"/>
      <c r="CT1171" s="117"/>
      <c r="CU1171" s="117"/>
      <c r="CV1171" s="117"/>
      <c r="CW1171" s="117"/>
      <c r="CX1171" s="117"/>
      <c r="CY1171" s="117"/>
      <c r="CZ1171" s="117"/>
      <c r="DA1171" s="117"/>
      <c r="DB1171" s="117"/>
      <c r="DC1171" s="117"/>
      <c r="DD1171" s="117"/>
      <c r="DE1171" s="117"/>
      <c r="DF1171" s="117"/>
      <c r="DG1171" s="117"/>
      <c r="DH1171" s="117"/>
      <c r="DI1171" s="117"/>
      <c r="DJ1171" s="117"/>
      <c r="DK1171" s="117"/>
      <c r="DL1171" s="117"/>
      <c r="DM1171" s="117"/>
      <c r="DN1171" s="117"/>
      <c r="DO1171" s="117"/>
      <c r="DP1171" s="117"/>
      <c r="DQ1171" s="117"/>
      <c r="DR1171" s="117"/>
      <c r="DS1171" s="117"/>
      <c r="DT1171" s="117"/>
      <c r="DU1171" s="117"/>
      <c r="DV1171" s="117"/>
      <c r="DW1171" s="117"/>
      <c r="DX1171" s="117"/>
      <c r="DY1171" s="117"/>
      <c r="DZ1171" s="117"/>
      <c r="EA1171" s="117"/>
      <c r="EB1171" s="117"/>
      <c r="EC1171" s="117"/>
      <c r="ED1171" s="117"/>
      <c r="EE1171" s="117"/>
      <c r="EF1171" s="117"/>
      <c r="EG1171" s="117"/>
      <c r="EH1171" s="117"/>
      <c r="EI1171" s="117"/>
      <c r="EJ1171" s="117"/>
      <c r="EK1171" s="117"/>
      <c r="EL1171" s="117"/>
      <c r="EM1171" s="117"/>
      <c r="EN1171" s="117"/>
      <c r="EO1171" s="117"/>
      <c r="EP1171" s="117"/>
      <c r="EQ1171" s="117"/>
      <c r="ER1171" s="117"/>
      <c r="ES1171" s="117"/>
      <c r="ET1171" s="117"/>
      <c r="EU1171" s="117"/>
      <c r="EV1171" s="117"/>
      <c r="EW1171" s="117"/>
      <c r="EX1171" s="117"/>
      <c r="EY1171" s="117"/>
      <c r="EZ1171" s="117"/>
      <c r="FA1171" s="117"/>
      <c r="FB1171" s="117"/>
      <c r="FC1171" s="117"/>
      <c r="FD1171" s="117"/>
      <c r="FE1171" s="117"/>
      <c r="FF1171" s="117"/>
      <c r="FG1171" s="117"/>
      <c r="FH1171" s="117"/>
      <c r="FI1171" s="117"/>
      <c r="FJ1171" s="117"/>
      <c r="FK1171" s="117"/>
      <c r="FL1171" s="117"/>
      <c r="FM1171" s="117"/>
      <c r="FN1171" s="117"/>
      <c r="FO1171" s="117"/>
      <c r="FP1171" s="117"/>
      <c r="FQ1171" s="117"/>
      <c r="FR1171" s="117"/>
      <c r="FS1171" s="117"/>
      <c r="FT1171" s="117"/>
      <c r="FU1171" s="117"/>
      <c r="FV1171" s="117"/>
      <c r="FW1171" s="117"/>
      <c r="FX1171" s="117"/>
      <c r="FY1171" s="117"/>
      <c r="FZ1171" s="117"/>
      <c r="GA1171" s="117"/>
      <c r="GB1171" s="117"/>
      <c r="GC1171" s="117"/>
      <c r="GD1171" s="117"/>
      <c r="GE1171" s="117"/>
      <c r="GF1171" s="117"/>
      <c r="GG1171" s="117"/>
      <c r="GH1171" s="117"/>
      <c r="GI1171" s="117"/>
      <c r="GJ1171" s="117"/>
      <c r="GK1171" s="117"/>
      <c r="GL1171" s="117"/>
      <c r="GM1171" s="117"/>
      <c r="GN1171" s="117"/>
      <c r="GO1171" s="117"/>
      <c r="GP1171" s="117"/>
      <c r="GQ1171" s="117"/>
      <c r="GR1171" s="117"/>
      <c r="GS1171" s="117"/>
      <c r="GT1171" s="117"/>
      <c r="GU1171" s="117"/>
      <c r="GV1171" s="117"/>
      <c r="GW1171" s="117"/>
      <c r="GX1171" s="117"/>
      <c r="GY1171" s="117"/>
      <c r="GZ1171" s="117"/>
      <c r="HA1171" s="117"/>
      <c r="HB1171" s="117"/>
      <c r="HC1171" s="117"/>
      <c r="HD1171" s="117"/>
      <c r="HE1171" s="117"/>
      <c r="HF1171" s="117"/>
      <c r="HG1171" s="117"/>
      <c r="HH1171" s="117"/>
      <c r="HI1171" s="117"/>
      <c r="HJ1171" s="117"/>
      <c r="HK1171" s="117"/>
      <c r="HL1171" s="117"/>
      <c r="HM1171" s="117"/>
      <c r="HN1171" s="117"/>
      <c r="HO1171" s="117"/>
      <c r="HP1171" s="117"/>
      <c r="HQ1171" s="117"/>
      <c r="HR1171" s="117"/>
      <c r="HS1171" s="117"/>
      <c r="HT1171" s="117"/>
      <c r="HU1171" s="117"/>
      <c r="HV1171" s="117"/>
      <c r="HW1171" s="117"/>
      <c r="HX1171" s="117"/>
      <c r="HY1171" s="117"/>
      <c r="HZ1171" s="117"/>
      <c r="IA1171" s="117"/>
      <c r="IB1171" s="117"/>
      <c r="IC1171" s="117"/>
      <c r="ID1171" s="117"/>
      <c r="IE1171" s="117"/>
      <c r="IF1171" s="117"/>
      <c r="IG1171" s="117"/>
      <c r="IH1171" s="117"/>
      <c r="II1171" s="117"/>
      <c r="IJ1171" s="117"/>
      <c r="IK1171" s="117"/>
      <c r="IL1171" s="117"/>
      <c r="IM1171" s="117"/>
      <c r="IN1171" s="117"/>
      <c r="IO1171" s="117"/>
      <c r="IP1171" s="117"/>
      <c r="IQ1171" s="117"/>
      <c r="IR1171" s="117"/>
      <c r="IS1171" s="117"/>
      <c r="IT1171" s="117"/>
      <c r="IU1171" s="117"/>
      <c r="IV1171" s="117"/>
      <c r="IW1171" s="117"/>
      <c r="IX1171" s="117"/>
      <c r="IY1171" s="117"/>
      <c r="IZ1171" s="117"/>
      <c r="JA1171" s="117"/>
      <c r="JB1171" s="117"/>
      <c r="JC1171" s="117"/>
      <c r="JD1171" s="117"/>
      <c r="JE1171" s="117"/>
      <c r="JF1171" s="117"/>
      <c r="JG1171" s="117"/>
      <c r="JH1171" s="117"/>
      <c r="JI1171" s="117"/>
      <c r="JJ1171" s="117"/>
      <c r="JK1171" s="117"/>
      <c r="JL1171" s="117"/>
      <c r="JM1171" s="117"/>
      <c r="JN1171" s="117"/>
      <c r="JO1171" s="117"/>
      <c r="JP1171" s="117"/>
      <c r="JQ1171" s="117"/>
      <c r="JR1171" s="117"/>
      <c r="JS1171" s="117"/>
      <c r="JT1171" s="117"/>
      <c r="JU1171" s="117"/>
      <c r="JV1171" s="117"/>
      <c r="JW1171" s="117"/>
      <c r="JX1171" s="117"/>
      <c r="JY1171" s="117"/>
      <c r="JZ1171" s="117"/>
      <c r="KA1171" s="117"/>
      <c r="KB1171" s="117"/>
      <c r="KC1171" s="117"/>
      <c r="KD1171" s="117"/>
      <c r="KE1171" s="117"/>
      <c r="KF1171" s="117"/>
      <c r="KG1171" s="117"/>
      <c r="KH1171" s="117"/>
      <c r="KI1171" s="117"/>
      <c r="KJ1171" s="117"/>
      <c r="KK1171" s="117"/>
      <c r="KL1171" s="117"/>
      <c r="KM1171" s="117"/>
      <c r="KN1171" s="117"/>
      <c r="KO1171" s="117"/>
      <c r="KP1171" s="117"/>
      <c r="KQ1171" s="117"/>
      <c r="KR1171" s="117"/>
      <c r="KS1171" s="117"/>
      <c r="KT1171" s="117"/>
      <c r="KU1171" s="117"/>
      <c r="KV1171" s="117"/>
      <c r="KW1171" s="117"/>
      <c r="KX1171" s="117"/>
      <c r="KY1171" s="117"/>
      <c r="KZ1171" s="117"/>
      <c r="LA1171" s="117"/>
      <c r="LB1171" s="117"/>
      <c r="LC1171" s="117"/>
      <c r="LD1171" s="117"/>
      <c r="LE1171" s="117"/>
      <c r="LF1171" s="117"/>
      <c r="LG1171" s="117"/>
      <c r="LH1171" s="117"/>
      <c r="LI1171" s="117"/>
      <c r="LJ1171" s="117"/>
      <c r="LK1171" s="117"/>
      <c r="LL1171" s="117"/>
      <c r="LM1171" s="117"/>
      <c r="LN1171" s="117"/>
      <c r="LO1171" s="117"/>
      <c r="LP1171" s="117"/>
      <c r="LQ1171" s="117"/>
      <c r="LR1171" s="117"/>
      <c r="LS1171" s="117"/>
      <c r="LT1171" s="117"/>
      <c r="LU1171" s="117"/>
      <c r="LV1171" s="117"/>
      <c r="LW1171" s="117"/>
      <c r="LX1171" s="117"/>
      <c r="LY1171" s="117"/>
      <c r="LZ1171" s="117"/>
      <c r="MA1171" s="117"/>
      <c r="MB1171" s="117"/>
      <c r="MC1171" s="117"/>
      <c r="MD1171" s="117"/>
      <c r="ME1171" s="117"/>
      <c r="MF1171" s="117"/>
      <c r="MG1171" s="117"/>
      <c r="MH1171" s="117"/>
      <c r="MI1171" s="117"/>
      <c r="MJ1171" s="117"/>
      <c r="MK1171" s="117"/>
      <c r="ML1171" s="117"/>
      <c r="MM1171" s="117"/>
      <c r="MN1171" s="117"/>
      <c r="MO1171" s="117"/>
      <c r="MP1171" s="117"/>
      <c r="MQ1171" s="117"/>
      <c r="MR1171" s="117"/>
      <c r="MS1171" s="117"/>
      <c r="MT1171" s="117"/>
      <c r="MU1171" s="117"/>
      <c r="MV1171" s="117"/>
      <c r="MW1171" s="117"/>
      <c r="MX1171" s="117"/>
      <c r="MY1171" s="117"/>
      <c r="MZ1171" s="117"/>
      <c r="NA1171" s="117"/>
      <c r="NB1171" s="117"/>
      <c r="NC1171" s="117"/>
      <c r="ND1171" s="117"/>
      <c r="NE1171" s="117"/>
      <c r="NF1171" s="117"/>
      <c r="NG1171" s="117"/>
      <c r="NH1171" s="117"/>
      <c r="NI1171" s="117"/>
      <c r="NJ1171" s="117"/>
      <c r="NK1171" s="117"/>
      <c r="NL1171" s="117"/>
      <c r="NM1171" s="117"/>
      <c r="NN1171" s="117"/>
      <c r="NO1171" s="117"/>
      <c r="NP1171" s="117"/>
      <c r="NQ1171" s="117"/>
      <c r="NR1171" s="117"/>
      <c r="NS1171" s="117"/>
      <c r="NT1171" s="117"/>
      <c r="NU1171" s="117"/>
      <c r="NV1171" s="117"/>
      <c r="NW1171" s="117"/>
      <c r="NX1171" s="117"/>
      <c r="NY1171" s="117"/>
      <c r="NZ1171" s="117"/>
      <c r="OA1171" s="117"/>
      <c r="OB1171" s="117"/>
      <c r="OC1171" s="117"/>
      <c r="OD1171" s="117"/>
      <c r="OE1171" s="117"/>
      <c r="OF1171" s="117"/>
      <c r="OG1171" s="117"/>
      <c r="OH1171" s="117"/>
      <c r="OI1171" s="117"/>
      <c r="OJ1171" s="117"/>
      <c r="OK1171" s="117"/>
      <c r="OL1171" s="117"/>
      <c r="OM1171" s="117"/>
      <c r="ON1171" s="117"/>
      <c r="OO1171" s="117"/>
      <c r="OP1171" s="117"/>
      <c r="OQ1171" s="117"/>
      <c r="OR1171" s="117"/>
      <c r="OS1171" s="117"/>
      <c r="OT1171" s="117"/>
      <c r="OU1171" s="117"/>
      <c r="OV1171" s="117"/>
      <c r="OW1171" s="117"/>
      <c r="OX1171" s="117"/>
      <c r="OY1171" s="117"/>
      <c r="OZ1171" s="117"/>
      <c r="PA1171" s="117"/>
      <c r="PB1171" s="117"/>
      <c r="PC1171" s="117"/>
      <c r="PD1171" s="117"/>
      <c r="PE1171" s="117"/>
      <c r="PF1171" s="117"/>
      <c r="PG1171" s="117"/>
      <c r="PH1171" s="117"/>
      <c r="PI1171" s="117"/>
      <c r="PJ1171" s="117"/>
      <c r="PK1171" s="117"/>
      <c r="PL1171" s="117"/>
      <c r="PM1171" s="117"/>
      <c r="PN1171" s="117"/>
      <c r="PO1171" s="117"/>
      <c r="PP1171" s="117"/>
      <c r="PQ1171" s="117"/>
      <c r="PR1171" s="117"/>
      <c r="PS1171" s="117"/>
      <c r="PT1171" s="117"/>
      <c r="PU1171" s="117"/>
      <c r="PV1171" s="117"/>
      <c r="PW1171" s="117"/>
      <c r="PX1171" s="117"/>
      <c r="PY1171" s="117"/>
      <c r="PZ1171" s="117"/>
      <c r="QA1171" s="117"/>
      <c r="QB1171" s="117"/>
      <c r="QC1171" s="117"/>
      <c r="QD1171" s="117"/>
      <c r="QE1171" s="117"/>
      <c r="QF1171" s="117"/>
      <c r="QG1171" s="117"/>
      <c r="QH1171" s="117"/>
      <c r="QI1171" s="117"/>
      <c r="QJ1171" s="117"/>
      <c r="QK1171" s="117"/>
      <c r="QL1171" s="117"/>
      <c r="QM1171" s="117"/>
      <c r="QN1171" s="117"/>
      <c r="QO1171" s="117"/>
      <c r="QP1171" s="117"/>
      <c r="QQ1171" s="117"/>
      <c r="QR1171" s="117"/>
      <c r="QS1171" s="117"/>
      <c r="QT1171" s="117"/>
      <c r="QU1171" s="117"/>
      <c r="QV1171" s="117"/>
      <c r="QW1171" s="117"/>
      <c r="QX1171" s="117"/>
      <c r="QY1171" s="117"/>
      <c r="QZ1171" s="117"/>
      <c r="RA1171" s="117"/>
      <c r="RB1171" s="117"/>
      <c r="RC1171" s="117"/>
      <c r="RD1171" s="117"/>
      <c r="RE1171" s="117"/>
      <c r="RF1171" s="117"/>
      <c r="RG1171" s="117"/>
      <c r="RH1171" s="117"/>
      <c r="RI1171" s="117"/>
      <c r="RJ1171" s="117"/>
      <c r="RK1171" s="117"/>
      <c r="RL1171" s="117"/>
      <c r="RM1171" s="117"/>
      <c r="RN1171" s="117"/>
      <c r="RO1171" s="117"/>
      <c r="RP1171" s="117"/>
      <c r="RQ1171" s="117"/>
      <c r="RR1171" s="117"/>
      <c r="RS1171" s="117"/>
      <c r="RT1171" s="117"/>
      <c r="RU1171" s="117"/>
      <c r="RV1171" s="117"/>
      <c r="RW1171" s="117"/>
      <c r="RX1171" s="117"/>
      <c r="RY1171" s="117"/>
      <c r="RZ1171" s="117"/>
      <c r="SA1171" s="117"/>
      <c r="SB1171" s="117"/>
      <c r="SC1171" s="117"/>
      <c r="SD1171" s="117"/>
      <c r="SE1171" s="117"/>
      <c r="SF1171" s="117"/>
      <c r="SG1171" s="117"/>
      <c r="SH1171" s="117"/>
      <c r="SI1171" s="117"/>
      <c r="SJ1171" s="117"/>
      <c r="SK1171" s="117"/>
      <c r="SL1171" s="117"/>
      <c r="SM1171" s="117"/>
      <c r="SN1171" s="117"/>
      <c r="SO1171" s="117"/>
      <c r="SP1171" s="117"/>
      <c r="SQ1171" s="117"/>
      <c r="SR1171" s="117"/>
      <c r="SS1171" s="117"/>
      <c r="ST1171" s="117"/>
      <c r="SU1171" s="117"/>
      <c r="SV1171" s="117"/>
      <c r="SW1171" s="117"/>
      <c r="SX1171" s="117"/>
      <c r="SY1171" s="117"/>
      <c r="SZ1171" s="117"/>
      <c r="TA1171" s="117"/>
      <c r="TB1171" s="117"/>
      <c r="TC1171" s="117"/>
      <c r="TD1171" s="117"/>
      <c r="TE1171" s="117"/>
      <c r="TF1171" s="117"/>
      <c r="TG1171" s="117"/>
      <c r="TH1171" s="117"/>
      <c r="TI1171" s="117"/>
      <c r="TJ1171" s="117"/>
      <c r="TK1171" s="117"/>
      <c r="TL1171" s="117"/>
      <c r="TM1171" s="117"/>
      <c r="TN1171" s="117"/>
      <c r="TO1171" s="117"/>
      <c r="TP1171" s="117"/>
      <c r="TQ1171" s="117"/>
      <c r="TR1171" s="117"/>
      <c r="TS1171" s="117"/>
      <c r="TT1171" s="117"/>
      <c r="TU1171" s="117"/>
      <c r="TV1171" s="117"/>
      <c r="TW1171" s="117"/>
      <c r="TX1171" s="117"/>
      <c r="TY1171" s="117"/>
      <c r="TZ1171" s="117"/>
      <c r="UA1171" s="117"/>
      <c r="UB1171" s="117"/>
      <c r="UC1171" s="117"/>
      <c r="UD1171" s="117"/>
      <c r="UE1171" s="117"/>
      <c r="UF1171" s="117"/>
      <c r="UG1171" s="117"/>
      <c r="UH1171" s="117"/>
      <c r="UI1171" s="117"/>
      <c r="UJ1171" s="117"/>
      <c r="UK1171" s="117"/>
      <c r="UL1171" s="117"/>
      <c r="UM1171" s="117"/>
      <c r="UN1171" s="117"/>
      <c r="UO1171" s="117"/>
      <c r="UP1171" s="117"/>
      <c r="UQ1171" s="117"/>
      <c r="UR1171" s="117"/>
      <c r="US1171" s="117"/>
      <c r="UT1171" s="117"/>
      <c r="UU1171" s="117"/>
      <c r="UV1171" s="117"/>
      <c r="UW1171" s="117"/>
      <c r="UX1171" s="117"/>
      <c r="UY1171" s="117"/>
      <c r="UZ1171" s="117"/>
      <c r="VA1171" s="117"/>
      <c r="VB1171" s="117"/>
      <c r="VC1171" s="117"/>
      <c r="VD1171" s="117"/>
      <c r="VE1171" s="117"/>
      <c r="VF1171" s="117"/>
      <c r="VG1171" s="117"/>
      <c r="VH1171" s="117"/>
      <c r="VI1171" s="117"/>
      <c r="VJ1171" s="117"/>
      <c r="VK1171" s="117"/>
      <c r="VL1171" s="117"/>
      <c r="VM1171" s="117"/>
      <c r="VN1171" s="117"/>
      <c r="VO1171" s="117"/>
      <c r="VP1171" s="117"/>
      <c r="VQ1171" s="117"/>
      <c r="VR1171" s="117"/>
      <c r="VS1171" s="117"/>
      <c r="VT1171" s="117"/>
      <c r="VU1171" s="117"/>
      <c r="VV1171" s="117"/>
      <c r="VW1171" s="117"/>
      <c r="VX1171" s="117"/>
      <c r="VY1171" s="117"/>
      <c r="VZ1171" s="117"/>
      <c r="WA1171" s="117"/>
      <c r="WB1171" s="117"/>
      <c r="WC1171" s="117"/>
      <c r="WD1171" s="117"/>
      <c r="WE1171" s="117"/>
      <c r="WF1171" s="117"/>
      <c r="WG1171" s="117"/>
      <c r="WH1171" s="117"/>
      <c r="WI1171" s="117"/>
      <c r="WJ1171" s="117"/>
      <c r="WK1171" s="117"/>
      <c r="WL1171" s="117"/>
      <c r="WM1171" s="117"/>
      <c r="WN1171" s="117"/>
      <c r="WO1171" s="117"/>
      <c r="WP1171" s="117"/>
      <c r="WQ1171" s="117"/>
      <c r="WR1171" s="117"/>
      <c r="WS1171" s="117"/>
      <c r="WT1171" s="117"/>
      <c r="WU1171" s="117"/>
      <c r="WV1171" s="117"/>
      <c r="WW1171" s="117"/>
      <c r="WX1171" s="117"/>
      <c r="WY1171" s="117"/>
      <c r="WZ1171" s="117"/>
      <c r="XA1171" s="117"/>
      <c r="XB1171" s="117"/>
      <c r="XC1171" s="117"/>
      <c r="XD1171" s="117"/>
      <c r="XE1171" s="117"/>
      <c r="XF1171" s="117"/>
      <c r="XG1171" s="117"/>
      <c r="XH1171" s="117"/>
      <c r="XI1171" s="117"/>
      <c r="XJ1171" s="117"/>
      <c r="XK1171" s="117"/>
      <c r="XL1171" s="117"/>
      <c r="XM1171" s="117"/>
      <c r="XN1171" s="117"/>
      <c r="XO1171" s="117"/>
      <c r="XP1171" s="117"/>
      <c r="XQ1171" s="117"/>
      <c r="XR1171" s="117"/>
      <c r="XS1171" s="117"/>
      <c r="XT1171" s="117"/>
      <c r="XU1171" s="117"/>
      <c r="XV1171" s="117"/>
      <c r="XW1171" s="117"/>
      <c r="XX1171" s="117"/>
      <c r="XY1171" s="117"/>
      <c r="XZ1171" s="117"/>
      <c r="YA1171" s="117"/>
      <c r="YB1171" s="117"/>
      <c r="YC1171" s="117"/>
      <c r="YD1171" s="117"/>
      <c r="YE1171" s="117"/>
      <c r="YF1171" s="117"/>
      <c r="YG1171" s="117"/>
      <c r="YH1171" s="117"/>
      <c r="YI1171" s="117"/>
      <c r="YJ1171" s="117"/>
      <c r="YK1171" s="117"/>
      <c r="YL1171" s="117"/>
      <c r="YM1171" s="117"/>
      <c r="YN1171" s="117"/>
      <c r="YO1171" s="117"/>
      <c r="YP1171" s="117"/>
      <c r="YQ1171" s="117"/>
      <c r="YR1171" s="117"/>
      <c r="YS1171" s="117"/>
      <c r="YT1171" s="117"/>
      <c r="YU1171" s="117"/>
      <c r="YV1171" s="117"/>
      <c r="YW1171" s="117"/>
      <c r="YX1171" s="117"/>
      <c r="YY1171" s="117"/>
      <c r="YZ1171" s="117"/>
      <c r="ZA1171" s="117"/>
      <c r="ZB1171" s="117"/>
      <c r="ZC1171" s="117"/>
      <c r="ZD1171" s="117"/>
      <c r="ZE1171" s="117"/>
      <c r="ZF1171" s="117"/>
      <c r="ZG1171" s="117"/>
      <c r="ZH1171" s="117"/>
      <c r="ZI1171" s="117"/>
      <c r="ZJ1171" s="117"/>
      <c r="ZK1171" s="117"/>
      <c r="ZL1171" s="117"/>
      <c r="ZM1171" s="117"/>
      <c r="ZN1171" s="117"/>
      <c r="ZO1171" s="117"/>
      <c r="ZP1171" s="117"/>
      <c r="ZQ1171" s="117"/>
      <c r="ZR1171" s="117"/>
      <c r="ZS1171" s="117"/>
      <c r="ZT1171" s="117"/>
      <c r="ZU1171" s="117"/>
      <c r="ZV1171" s="117"/>
      <c r="ZW1171" s="117"/>
      <c r="ZX1171" s="117"/>
      <c r="ZY1171" s="117"/>
      <c r="ZZ1171" s="117"/>
      <c r="AAA1171" s="117"/>
      <c r="AAB1171" s="117"/>
      <c r="AAC1171" s="117"/>
      <c r="AAD1171" s="117"/>
      <c r="AAE1171" s="117"/>
      <c r="AAF1171" s="117"/>
      <c r="AAG1171" s="117"/>
      <c r="AAH1171" s="117"/>
      <c r="AAI1171" s="117"/>
      <c r="AAJ1171" s="117"/>
      <c r="AAK1171" s="117"/>
      <c r="AAL1171" s="117"/>
      <c r="AAM1171" s="117"/>
      <c r="AAN1171" s="117"/>
      <c r="AAO1171" s="117"/>
      <c r="AAP1171" s="117"/>
      <c r="AAQ1171" s="117"/>
      <c r="AAR1171" s="117"/>
      <c r="AAS1171" s="117"/>
      <c r="AAT1171" s="117"/>
      <c r="AAU1171" s="117"/>
      <c r="AAV1171" s="117"/>
      <c r="AAW1171" s="117"/>
      <c r="AAX1171" s="117"/>
      <c r="AAY1171" s="117"/>
      <c r="AAZ1171" s="117"/>
      <c r="ABA1171" s="117"/>
      <c r="ABB1171" s="117"/>
      <c r="ABC1171" s="117"/>
      <c r="ABD1171" s="117"/>
      <c r="ABE1171" s="117"/>
      <c r="ABF1171" s="117"/>
      <c r="ABG1171" s="117"/>
      <c r="ABH1171" s="117"/>
      <c r="ABI1171" s="117"/>
      <c r="ABJ1171" s="117"/>
      <c r="ABK1171" s="117"/>
      <c r="ABL1171" s="117"/>
      <c r="ABM1171" s="117"/>
      <c r="ABN1171" s="117"/>
      <c r="ABO1171" s="117"/>
      <c r="ABP1171" s="117"/>
      <c r="ABQ1171" s="117"/>
      <c r="ABR1171" s="117"/>
      <c r="ABS1171" s="117"/>
      <c r="ABT1171" s="117"/>
      <c r="ABU1171" s="117"/>
      <c r="ABV1171" s="117"/>
      <c r="ABW1171" s="117"/>
      <c r="ABX1171" s="117"/>
      <c r="ABY1171" s="117"/>
      <c r="ABZ1171" s="117"/>
      <c r="ACA1171" s="117"/>
      <c r="ACB1171" s="117"/>
      <c r="ACC1171" s="117"/>
      <c r="ACD1171" s="117"/>
      <c r="ACE1171" s="117"/>
      <c r="ACF1171" s="117"/>
      <c r="ACG1171" s="117"/>
      <c r="ACH1171" s="117"/>
      <c r="ACI1171" s="117"/>
      <c r="ACJ1171" s="117"/>
      <c r="ACK1171" s="117"/>
      <c r="ACL1171" s="117"/>
      <c r="ACM1171" s="117"/>
      <c r="ACN1171" s="117"/>
      <c r="ACO1171" s="117"/>
      <c r="ACP1171" s="117"/>
      <c r="ACQ1171" s="117"/>
      <c r="ACR1171" s="117"/>
      <c r="ACS1171" s="117"/>
      <c r="ACT1171" s="117"/>
      <c r="ACU1171" s="117"/>
      <c r="ACV1171" s="117"/>
      <c r="ACW1171" s="117"/>
      <c r="ACX1171" s="117"/>
      <c r="ACY1171" s="117"/>
      <c r="ACZ1171" s="117"/>
      <c r="ADA1171" s="117"/>
      <c r="ADB1171" s="117"/>
      <c r="ADC1171" s="117"/>
      <c r="ADD1171" s="117"/>
      <c r="ADE1171" s="117"/>
      <c r="ADF1171" s="117"/>
      <c r="ADG1171" s="117"/>
      <c r="ADH1171" s="117"/>
      <c r="ADI1171" s="117"/>
      <c r="ADJ1171" s="117"/>
      <c r="ADK1171" s="117"/>
      <c r="ADL1171" s="117"/>
      <c r="ADM1171" s="117"/>
      <c r="ADN1171" s="117"/>
      <c r="ADO1171" s="117"/>
      <c r="ADP1171" s="117"/>
      <c r="ADQ1171" s="117"/>
      <c r="ADR1171" s="117"/>
      <c r="ADS1171" s="117"/>
      <c r="ADT1171" s="117"/>
      <c r="ADU1171" s="117"/>
      <c r="ADV1171" s="117"/>
      <c r="ADW1171" s="117"/>
      <c r="ADX1171" s="117"/>
      <c r="ADY1171" s="117"/>
      <c r="ADZ1171" s="117"/>
      <c r="AEA1171" s="117"/>
      <c r="AEB1171" s="117"/>
      <c r="AEC1171" s="117"/>
      <c r="AED1171" s="117"/>
      <c r="AEE1171" s="117"/>
      <c r="AEF1171" s="117"/>
      <c r="AEG1171" s="117"/>
      <c r="AEH1171" s="117"/>
      <c r="AEI1171" s="117"/>
      <c r="AEJ1171" s="117"/>
      <c r="AEK1171" s="117"/>
      <c r="AEL1171" s="117"/>
      <c r="AEM1171" s="117"/>
      <c r="AEN1171" s="117"/>
      <c r="AEO1171" s="117"/>
      <c r="AEP1171" s="117"/>
      <c r="AEQ1171" s="117"/>
      <c r="AER1171" s="117"/>
      <c r="AES1171" s="117"/>
      <c r="AET1171" s="117"/>
      <c r="AEU1171" s="117"/>
      <c r="AEV1171" s="117"/>
      <c r="AEW1171" s="117"/>
      <c r="AEX1171" s="117"/>
      <c r="AEY1171" s="117"/>
      <c r="AEZ1171" s="117"/>
      <c r="AFA1171" s="117"/>
      <c r="AFB1171" s="117"/>
      <c r="AFC1171" s="117"/>
      <c r="AFD1171" s="117"/>
      <c r="AFE1171" s="117"/>
      <c r="AFF1171" s="117"/>
      <c r="AFG1171" s="117"/>
      <c r="AFH1171" s="117"/>
      <c r="AFI1171" s="117"/>
      <c r="AFJ1171" s="117"/>
      <c r="AFK1171" s="117"/>
      <c r="AFL1171" s="117"/>
      <c r="AFM1171" s="117"/>
      <c r="AFN1171" s="117"/>
      <c r="AFO1171" s="117"/>
      <c r="AFP1171" s="117"/>
      <c r="AFQ1171" s="117"/>
      <c r="AFR1171" s="117"/>
      <c r="AFS1171" s="117"/>
      <c r="AFT1171" s="117"/>
      <c r="AFU1171" s="117"/>
      <c r="AFV1171" s="117"/>
      <c r="AFW1171" s="117"/>
      <c r="AFX1171" s="117"/>
      <c r="AFY1171" s="117"/>
      <c r="AFZ1171" s="117"/>
      <c r="AGA1171" s="117"/>
      <c r="AGB1171" s="117"/>
      <c r="AGC1171" s="117"/>
      <c r="AGD1171" s="117"/>
      <c r="AGE1171" s="117"/>
      <c r="AGF1171" s="117"/>
      <c r="AGG1171" s="117"/>
      <c r="AGH1171" s="117"/>
      <c r="AGI1171" s="117"/>
      <c r="AGJ1171" s="117"/>
      <c r="AGK1171" s="117"/>
      <c r="AGL1171" s="117"/>
      <c r="AGM1171" s="117"/>
      <c r="AGN1171" s="117"/>
      <c r="AGO1171" s="117"/>
      <c r="AGP1171" s="117"/>
      <c r="AGQ1171" s="117"/>
      <c r="AGR1171" s="117"/>
      <c r="AGS1171" s="117"/>
      <c r="AGT1171" s="117"/>
      <c r="AGU1171" s="117"/>
      <c r="AGV1171" s="117"/>
      <c r="AGW1171" s="117"/>
      <c r="AGX1171" s="117"/>
      <c r="AGY1171" s="117"/>
      <c r="AGZ1171" s="117"/>
      <c r="AHA1171" s="117"/>
      <c r="AHB1171" s="117"/>
      <c r="AHC1171" s="117"/>
      <c r="AHD1171" s="117"/>
      <c r="AHE1171" s="117"/>
      <c r="AHF1171" s="117"/>
      <c r="AHG1171" s="117"/>
      <c r="AHH1171" s="117"/>
      <c r="AHI1171" s="117"/>
      <c r="AHJ1171" s="117"/>
      <c r="AHK1171" s="117"/>
      <c r="AHL1171" s="117"/>
      <c r="AHM1171" s="117"/>
      <c r="AHN1171" s="117"/>
      <c r="AHO1171" s="117"/>
      <c r="AHP1171" s="117"/>
      <c r="AHQ1171" s="117"/>
      <c r="AHR1171" s="117"/>
      <c r="AHS1171" s="117"/>
      <c r="AHT1171" s="117"/>
      <c r="AHU1171" s="117"/>
      <c r="AHV1171" s="117"/>
      <c r="AHW1171" s="117"/>
      <c r="AHX1171" s="117"/>
      <c r="AHY1171" s="117"/>
      <c r="AHZ1171" s="117"/>
      <c r="AIA1171" s="117"/>
      <c r="AIB1171" s="117"/>
      <c r="AIC1171" s="117"/>
      <c r="AID1171" s="117"/>
      <c r="AIE1171" s="117"/>
      <c r="AIF1171" s="117"/>
      <c r="AIG1171" s="117"/>
      <c r="AIH1171" s="117"/>
      <c r="AII1171" s="117"/>
      <c r="AIJ1171" s="117"/>
      <c r="AIK1171" s="117"/>
      <c r="AIL1171" s="117"/>
      <c r="AIM1171" s="117"/>
      <c r="AIN1171" s="117"/>
      <c r="AIO1171" s="117"/>
      <c r="AIP1171" s="117"/>
      <c r="AIQ1171" s="117"/>
      <c r="AIR1171" s="117"/>
      <c r="AIS1171" s="117"/>
      <c r="AIT1171" s="117"/>
      <c r="AIU1171" s="117"/>
      <c r="AIV1171" s="117"/>
      <c r="AIW1171" s="117"/>
      <c r="AIX1171" s="117"/>
      <c r="AIY1171" s="117"/>
      <c r="AIZ1171" s="117"/>
      <c r="AJA1171" s="117"/>
      <c r="AJB1171" s="117"/>
      <c r="AJC1171" s="117"/>
      <c r="AJD1171" s="117"/>
      <c r="AJE1171" s="117"/>
      <c r="AJF1171" s="117"/>
      <c r="AJG1171" s="117"/>
      <c r="AJH1171" s="117"/>
      <c r="AJI1171" s="117"/>
      <c r="AJJ1171" s="117"/>
      <c r="AJK1171" s="117"/>
      <c r="AJL1171" s="117"/>
      <c r="AJM1171" s="117"/>
      <c r="AJN1171" s="117"/>
      <c r="AJO1171" s="117"/>
      <c r="AJP1171" s="117"/>
      <c r="AJQ1171" s="117"/>
      <c r="AJR1171" s="117"/>
      <c r="AJS1171" s="117"/>
      <c r="AJT1171" s="117"/>
      <c r="AJU1171" s="117"/>
      <c r="AJV1171" s="117"/>
      <c r="AJW1171" s="117"/>
      <c r="AJX1171" s="117"/>
      <c r="AJY1171" s="117"/>
      <c r="AJZ1171" s="117"/>
      <c r="AKA1171" s="117"/>
      <c r="AKB1171" s="117"/>
      <c r="AKC1171" s="117"/>
      <c r="AKD1171" s="117"/>
      <c r="AKE1171" s="117"/>
      <c r="AKF1171" s="117"/>
      <c r="AKG1171" s="117"/>
      <c r="AKH1171" s="117"/>
      <c r="AKI1171" s="117"/>
      <c r="AKJ1171" s="117"/>
      <c r="AKK1171" s="117"/>
      <c r="AKL1171" s="117"/>
      <c r="AKM1171" s="117"/>
      <c r="AKN1171" s="117"/>
      <c r="AKO1171" s="117"/>
      <c r="AKP1171" s="117"/>
      <c r="AKQ1171" s="117"/>
      <c r="AKR1171" s="117"/>
      <c r="AKS1171" s="117"/>
      <c r="AKT1171" s="117"/>
      <c r="AKU1171" s="117"/>
      <c r="AKV1171" s="117"/>
      <c r="AKW1171" s="117"/>
      <c r="AKX1171" s="117"/>
      <c r="AKY1171" s="117"/>
      <c r="AKZ1171" s="117"/>
      <c r="ALA1171" s="117"/>
      <c r="ALB1171" s="117"/>
      <c r="ALC1171" s="117"/>
      <c r="ALD1171" s="117"/>
      <c r="ALE1171" s="117"/>
      <c r="ALF1171" s="117"/>
      <c r="ALG1171" s="117"/>
      <c r="ALH1171" s="117"/>
      <c r="ALI1171" s="117"/>
      <c r="ALJ1171" s="117"/>
      <c r="ALK1171" s="117"/>
      <c r="ALL1171" s="117"/>
      <c r="ALM1171" s="117"/>
      <c r="ALN1171" s="117"/>
    </row>
    <row r="1172" spans="1:1002" s="120" customFormat="1" ht="38.25" x14ac:dyDescent="0.2">
      <c r="A1172" s="169"/>
      <c r="B1172" s="384" t="s">
        <v>2682</v>
      </c>
      <c r="C1172" s="205">
        <v>27787</v>
      </c>
      <c r="D1172" s="46" t="s">
        <v>493</v>
      </c>
      <c r="E1172" s="355">
        <v>10</v>
      </c>
      <c r="F1172" s="205" t="s">
        <v>2660</v>
      </c>
      <c r="G1172" s="46" t="s">
        <v>2683</v>
      </c>
      <c r="H1172" s="46">
        <v>20</v>
      </c>
      <c r="I1172" s="117"/>
      <c r="J1172" s="117"/>
      <c r="K1172" s="117"/>
      <c r="L1172" s="117"/>
      <c r="M1172" s="117"/>
      <c r="N1172" s="117"/>
      <c r="O1172" s="117"/>
      <c r="P1172" s="117"/>
      <c r="Q1172" s="117"/>
      <c r="R1172" s="117"/>
      <c r="S1172" s="117"/>
      <c r="T1172" s="117"/>
      <c r="U1172" s="117"/>
      <c r="V1172" s="117"/>
      <c r="W1172" s="117"/>
      <c r="X1172" s="117"/>
      <c r="Y1172" s="117"/>
      <c r="Z1172" s="117"/>
      <c r="AA1172" s="117"/>
      <c r="AB1172" s="117"/>
      <c r="AC1172" s="117"/>
      <c r="AD1172" s="117"/>
      <c r="AE1172" s="117"/>
      <c r="AF1172" s="117"/>
      <c r="AG1172" s="117"/>
      <c r="AH1172" s="117"/>
      <c r="AI1172" s="117"/>
      <c r="AJ1172" s="117"/>
      <c r="AK1172" s="117"/>
      <c r="AL1172" s="117"/>
      <c r="AM1172" s="117"/>
      <c r="AN1172" s="117"/>
      <c r="AO1172" s="117"/>
      <c r="AP1172" s="117"/>
      <c r="AQ1172" s="117"/>
      <c r="AR1172" s="117"/>
      <c r="AS1172" s="117"/>
      <c r="AT1172" s="117"/>
      <c r="AU1172" s="117"/>
      <c r="AV1172" s="117"/>
      <c r="AW1172" s="117"/>
      <c r="AX1172" s="117"/>
      <c r="AY1172" s="117"/>
      <c r="AZ1172" s="117"/>
      <c r="BA1172" s="117"/>
      <c r="BB1172" s="117"/>
      <c r="BC1172" s="117"/>
      <c r="BD1172" s="117"/>
      <c r="BE1172" s="117"/>
      <c r="BF1172" s="117"/>
      <c r="BG1172" s="117"/>
      <c r="BH1172" s="117"/>
      <c r="BI1172" s="117"/>
      <c r="BJ1172" s="117"/>
      <c r="BK1172" s="117"/>
      <c r="BL1172" s="117"/>
      <c r="BM1172" s="117"/>
      <c r="BN1172" s="117"/>
      <c r="BO1172" s="117"/>
      <c r="BP1172" s="117"/>
      <c r="BQ1172" s="117"/>
      <c r="BR1172" s="117"/>
      <c r="BS1172" s="117"/>
      <c r="BT1172" s="117"/>
      <c r="BU1172" s="117"/>
      <c r="BV1172" s="117"/>
      <c r="BW1172" s="117"/>
      <c r="BX1172" s="117"/>
      <c r="BY1172" s="117"/>
      <c r="BZ1172" s="117"/>
      <c r="CA1172" s="117"/>
      <c r="CB1172" s="117"/>
      <c r="CC1172" s="117"/>
      <c r="CD1172" s="117"/>
      <c r="CE1172" s="117"/>
      <c r="CF1172" s="117"/>
      <c r="CG1172" s="117"/>
      <c r="CH1172" s="117"/>
      <c r="CI1172" s="117"/>
      <c r="CJ1172" s="117"/>
      <c r="CK1172" s="117"/>
      <c r="CL1172" s="117"/>
      <c r="CM1172" s="117"/>
      <c r="CN1172" s="117"/>
      <c r="CO1172" s="117"/>
      <c r="CP1172" s="117"/>
      <c r="CQ1172" s="117"/>
      <c r="CR1172" s="117"/>
      <c r="CS1172" s="117"/>
      <c r="CT1172" s="117"/>
      <c r="CU1172" s="117"/>
      <c r="CV1172" s="117"/>
      <c r="CW1172" s="117"/>
      <c r="CX1172" s="117"/>
      <c r="CY1172" s="117"/>
      <c r="CZ1172" s="117"/>
      <c r="DA1172" s="117"/>
      <c r="DB1172" s="117"/>
      <c r="DC1172" s="117"/>
      <c r="DD1172" s="117"/>
      <c r="DE1172" s="117"/>
      <c r="DF1172" s="117"/>
      <c r="DG1172" s="117"/>
      <c r="DH1172" s="117"/>
      <c r="DI1172" s="117"/>
      <c r="DJ1172" s="117"/>
      <c r="DK1172" s="117"/>
      <c r="DL1172" s="117"/>
      <c r="DM1172" s="117"/>
      <c r="DN1172" s="117"/>
      <c r="DO1172" s="117"/>
      <c r="DP1172" s="117"/>
      <c r="DQ1172" s="117"/>
      <c r="DR1172" s="117"/>
      <c r="DS1172" s="117"/>
      <c r="DT1172" s="117"/>
      <c r="DU1172" s="117"/>
      <c r="DV1172" s="117"/>
      <c r="DW1172" s="117"/>
      <c r="DX1172" s="117"/>
      <c r="DY1172" s="117"/>
      <c r="DZ1172" s="117"/>
      <c r="EA1172" s="117"/>
      <c r="EB1172" s="117"/>
      <c r="EC1172" s="117"/>
      <c r="ED1172" s="117"/>
      <c r="EE1172" s="117"/>
      <c r="EF1172" s="117"/>
      <c r="EG1172" s="117"/>
      <c r="EH1172" s="117"/>
      <c r="EI1172" s="117"/>
      <c r="EJ1172" s="117"/>
      <c r="EK1172" s="117"/>
      <c r="EL1172" s="117"/>
      <c r="EM1172" s="117"/>
      <c r="EN1172" s="117"/>
      <c r="EO1172" s="117"/>
      <c r="EP1172" s="117"/>
      <c r="EQ1172" s="117"/>
      <c r="ER1172" s="117"/>
      <c r="ES1172" s="117"/>
      <c r="ET1172" s="117"/>
      <c r="EU1172" s="117"/>
      <c r="EV1172" s="117"/>
      <c r="EW1172" s="117"/>
      <c r="EX1172" s="117"/>
      <c r="EY1172" s="117"/>
      <c r="EZ1172" s="117"/>
      <c r="FA1172" s="117"/>
      <c r="FB1172" s="117"/>
      <c r="FC1172" s="117"/>
      <c r="FD1172" s="117"/>
      <c r="FE1172" s="117"/>
      <c r="FF1172" s="117"/>
      <c r="FG1172" s="117"/>
      <c r="FH1172" s="117"/>
      <c r="FI1172" s="117"/>
      <c r="FJ1172" s="117"/>
      <c r="FK1172" s="117"/>
      <c r="FL1172" s="117"/>
      <c r="FM1172" s="117"/>
      <c r="FN1172" s="117"/>
      <c r="FO1172" s="117"/>
      <c r="FP1172" s="117"/>
      <c r="FQ1172" s="117"/>
      <c r="FR1172" s="117"/>
      <c r="FS1172" s="117"/>
      <c r="FT1172" s="117"/>
      <c r="FU1172" s="117"/>
      <c r="FV1172" s="117"/>
      <c r="FW1172" s="117"/>
      <c r="FX1172" s="117"/>
      <c r="FY1172" s="117"/>
      <c r="FZ1172" s="117"/>
      <c r="GA1172" s="117"/>
      <c r="GB1172" s="117"/>
      <c r="GC1172" s="117"/>
      <c r="GD1172" s="117"/>
      <c r="GE1172" s="117"/>
      <c r="GF1172" s="117"/>
      <c r="GG1172" s="117"/>
      <c r="GH1172" s="117"/>
      <c r="GI1172" s="117"/>
      <c r="GJ1172" s="117"/>
      <c r="GK1172" s="117"/>
      <c r="GL1172" s="117"/>
      <c r="GM1172" s="117"/>
      <c r="GN1172" s="117"/>
      <c r="GO1172" s="117"/>
      <c r="GP1172" s="117"/>
      <c r="GQ1172" s="117"/>
      <c r="GR1172" s="117"/>
      <c r="GS1172" s="117"/>
      <c r="GT1172" s="117"/>
      <c r="GU1172" s="117"/>
      <c r="GV1172" s="117"/>
      <c r="GW1172" s="117"/>
      <c r="GX1172" s="117"/>
      <c r="GY1172" s="117"/>
      <c r="GZ1172" s="117"/>
      <c r="HA1172" s="117"/>
      <c r="HB1172" s="117"/>
      <c r="HC1172" s="117"/>
      <c r="HD1172" s="117"/>
      <c r="HE1172" s="117"/>
      <c r="HF1172" s="117"/>
      <c r="HG1172" s="117"/>
      <c r="HH1172" s="117"/>
      <c r="HI1172" s="117"/>
      <c r="HJ1172" s="117"/>
      <c r="HK1172" s="117"/>
      <c r="HL1172" s="117"/>
      <c r="HM1172" s="117"/>
      <c r="HN1172" s="117"/>
      <c r="HO1172" s="117"/>
      <c r="HP1172" s="117"/>
      <c r="HQ1172" s="117"/>
      <c r="HR1172" s="117"/>
      <c r="HS1172" s="117"/>
      <c r="HT1172" s="117"/>
      <c r="HU1172" s="117"/>
      <c r="HV1172" s="117"/>
      <c r="HW1172" s="117"/>
      <c r="HX1172" s="117"/>
      <c r="HY1172" s="117"/>
      <c r="HZ1172" s="117"/>
      <c r="IA1172" s="117"/>
      <c r="IB1172" s="117"/>
      <c r="IC1172" s="117"/>
      <c r="ID1172" s="117"/>
      <c r="IE1172" s="117"/>
      <c r="IF1172" s="117"/>
      <c r="IG1172" s="117"/>
      <c r="IH1172" s="117"/>
      <c r="II1172" s="117"/>
      <c r="IJ1172" s="117"/>
      <c r="IK1172" s="117"/>
      <c r="IL1172" s="117"/>
      <c r="IM1172" s="117"/>
      <c r="IN1172" s="117"/>
      <c r="IO1172" s="117"/>
      <c r="IP1172" s="117"/>
      <c r="IQ1172" s="117"/>
      <c r="IR1172" s="117"/>
      <c r="IS1172" s="117"/>
      <c r="IT1172" s="117"/>
      <c r="IU1172" s="117"/>
      <c r="IV1172" s="117"/>
      <c r="IW1172" s="117"/>
      <c r="IX1172" s="117"/>
      <c r="IY1172" s="117"/>
      <c r="IZ1172" s="117"/>
      <c r="JA1172" s="117"/>
      <c r="JB1172" s="117"/>
      <c r="JC1172" s="117"/>
      <c r="JD1172" s="117"/>
      <c r="JE1172" s="117"/>
      <c r="JF1172" s="117"/>
      <c r="JG1172" s="117"/>
      <c r="JH1172" s="117"/>
      <c r="JI1172" s="117"/>
      <c r="JJ1172" s="117"/>
      <c r="JK1172" s="117"/>
      <c r="JL1172" s="117"/>
      <c r="JM1172" s="117"/>
      <c r="JN1172" s="117"/>
      <c r="JO1172" s="117"/>
      <c r="JP1172" s="117"/>
      <c r="JQ1172" s="117"/>
      <c r="JR1172" s="117"/>
      <c r="JS1172" s="117"/>
      <c r="JT1172" s="117"/>
      <c r="JU1172" s="117"/>
      <c r="JV1172" s="117"/>
      <c r="JW1172" s="117"/>
      <c r="JX1172" s="117"/>
      <c r="JY1172" s="117"/>
      <c r="JZ1172" s="117"/>
      <c r="KA1172" s="117"/>
      <c r="KB1172" s="117"/>
      <c r="KC1172" s="117"/>
      <c r="KD1172" s="117"/>
      <c r="KE1172" s="117"/>
      <c r="KF1172" s="117"/>
      <c r="KG1172" s="117"/>
      <c r="KH1172" s="117"/>
      <c r="KI1172" s="117"/>
      <c r="KJ1172" s="117"/>
      <c r="KK1172" s="117"/>
      <c r="KL1172" s="117"/>
      <c r="KM1172" s="117"/>
      <c r="KN1172" s="117"/>
      <c r="KO1172" s="117"/>
      <c r="KP1172" s="117"/>
      <c r="KQ1172" s="117"/>
      <c r="KR1172" s="117"/>
      <c r="KS1172" s="117"/>
      <c r="KT1172" s="117"/>
      <c r="KU1172" s="117"/>
      <c r="KV1172" s="117"/>
      <c r="KW1172" s="117"/>
      <c r="KX1172" s="117"/>
      <c r="KY1172" s="117"/>
      <c r="KZ1172" s="117"/>
      <c r="LA1172" s="117"/>
      <c r="LB1172" s="117"/>
      <c r="LC1172" s="117"/>
      <c r="LD1172" s="117"/>
      <c r="LE1172" s="117"/>
      <c r="LF1172" s="117"/>
      <c r="LG1172" s="117"/>
      <c r="LH1172" s="117"/>
      <c r="LI1172" s="117"/>
      <c r="LJ1172" s="117"/>
      <c r="LK1172" s="117"/>
      <c r="LL1172" s="117"/>
      <c r="LM1172" s="117"/>
      <c r="LN1172" s="117"/>
      <c r="LO1172" s="117"/>
      <c r="LP1172" s="117"/>
      <c r="LQ1172" s="117"/>
      <c r="LR1172" s="117"/>
      <c r="LS1172" s="117"/>
      <c r="LT1172" s="117"/>
      <c r="LU1172" s="117"/>
      <c r="LV1172" s="117"/>
      <c r="LW1172" s="117"/>
      <c r="LX1172" s="117"/>
      <c r="LY1172" s="117"/>
      <c r="LZ1172" s="117"/>
      <c r="MA1172" s="117"/>
      <c r="MB1172" s="117"/>
      <c r="MC1172" s="117"/>
      <c r="MD1172" s="117"/>
      <c r="ME1172" s="117"/>
      <c r="MF1172" s="117"/>
      <c r="MG1172" s="117"/>
      <c r="MH1172" s="117"/>
      <c r="MI1172" s="117"/>
      <c r="MJ1172" s="117"/>
      <c r="MK1172" s="117"/>
      <c r="ML1172" s="117"/>
      <c r="MM1172" s="117"/>
      <c r="MN1172" s="117"/>
      <c r="MO1172" s="117"/>
      <c r="MP1172" s="117"/>
      <c r="MQ1172" s="117"/>
      <c r="MR1172" s="117"/>
      <c r="MS1172" s="117"/>
      <c r="MT1172" s="117"/>
      <c r="MU1172" s="117"/>
      <c r="MV1172" s="117"/>
      <c r="MW1172" s="117"/>
      <c r="MX1172" s="117"/>
      <c r="MY1172" s="117"/>
      <c r="MZ1172" s="117"/>
      <c r="NA1172" s="117"/>
      <c r="NB1172" s="117"/>
      <c r="NC1172" s="117"/>
      <c r="ND1172" s="117"/>
      <c r="NE1172" s="117"/>
      <c r="NF1172" s="117"/>
      <c r="NG1172" s="117"/>
      <c r="NH1172" s="117"/>
      <c r="NI1172" s="117"/>
      <c r="NJ1172" s="117"/>
      <c r="NK1172" s="117"/>
      <c r="NL1172" s="117"/>
      <c r="NM1172" s="117"/>
      <c r="NN1172" s="117"/>
      <c r="NO1172" s="117"/>
      <c r="NP1172" s="117"/>
      <c r="NQ1172" s="117"/>
      <c r="NR1172" s="117"/>
      <c r="NS1172" s="117"/>
      <c r="NT1172" s="117"/>
      <c r="NU1172" s="117"/>
      <c r="NV1172" s="117"/>
      <c r="NW1172" s="117"/>
      <c r="NX1172" s="117"/>
      <c r="NY1172" s="117"/>
      <c r="NZ1172" s="117"/>
      <c r="OA1172" s="117"/>
      <c r="OB1172" s="117"/>
      <c r="OC1172" s="117"/>
      <c r="OD1172" s="117"/>
      <c r="OE1172" s="117"/>
      <c r="OF1172" s="117"/>
      <c r="OG1172" s="117"/>
      <c r="OH1172" s="117"/>
      <c r="OI1172" s="117"/>
      <c r="OJ1172" s="117"/>
      <c r="OK1172" s="117"/>
      <c r="OL1172" s="117"/>
      <c r="OM1172" s="117"/>
      <c r="ON1172" s="117"/>
      <c r="OO1172" s="117"/>
      <c r="OP1172" s="117"/>
      <c r="OQ1172" s="117"/>
      <c r="OR1172" s="117"/>
      <c r="OS1172" s="117"/>
      <c r="OT1172" s="117"/>
      <c r="OU1172" s="117"/>
      <c r="OV1172" s="117"/>
      <c r="OW1172" s="117"/>
      <c r="OX1172" s="117"/>
      <c r="OY1172" s="117"/>
      <c r="OZ1172" s="117"/>
      <c r="PA1172" s="117"/>
      <c r="PB1172" s="117"/>
      <c r="PC1172" s="117"/>
      <c r="PD1172" s="117"/>
      <c r="PE1172" s="117"/>
      <c r="PF1172" s="117"/>
      <c r="PG1172" s="117"/>
      <c r="PH1172" s="117"/>
      <c r="PI1172" s="117"/>
      <c r="PJ1172" s="117"/>
      <c r="PK1172" s="117"/>
      <c r="PL1172" s="117"/>
      <c r="PM1172" s="117"/>
      <c r="PN1172" s="117"/>
      <c r="PO1172" s="117"/>
      <c r="PP1172" s="117"/>
      <c r="PQ1172" s="117"/>
      <c r="PR1172" s="117"/>
      <c r="PS1172" s="117"/>
      <c r="PT1172" s="117"/>
      <c r="PU1172" s="117"/>
      <c r="PV1172" s="117"/>
      <c r="PW1172" s="117"/>
      <c r="PX1172" s="117"/>
      <c r="PY1172" s="117"/>
      <c r="PZ1172" s="117"/>
      <c r="QA1172" s="117"/>
      <c r="QB1172" s="117"/>
      <c r="QC1172" s="117"/>
      <c r="QD1172" s="117"/>
      <c r="QE1172" s="117"/>
      <c r="QF1172" s="117"/>
      <c r="QG1172" s="117"/>
      <c r="QH1172" s="117"/>
      <c r="QI1172" s="117"/>
      <c r="QJ1172" s="117"/>
      <c r="QK1172" s="117"/>
      <c r="QL1172" s="117"/>
      <c r="QM1172" s="117"/>
      <c r="QN1172" s="117"/>
      <c r="QO1172" s="117"/>
      <c r="QP1172" s="117"/>
      <c r="QQ1172" s="117"/>
      <c r="QR1172" s="117"/>
      <c r="QS1172" s="117"/>
      <c r="QT1172" s="117"/>
      <c r="QU1172" s="117"/>
      <c r="QV1172" s="117"/>
      <c r="QW1172" s="117"/>
      <c r="QX1172" s="117"/>
      <c r="QY1172" s="117"/>
      <c r="QZ1172" s="117"/>
      <c r="RA1172" s="117"/>
      <c r="RB1172" s="117"/>
      <c r="RC1172" s="117"/>
      <c r="RD1172" s="117"/>
      <c r="RE1172" s="117"/>
      <c r="RF1172" s="117"/>
      <c r="RG1172" s="117"/>
      <c r="RH1172" s="117"/>
      <c r="RI1172" s="117"/>
      <c r="RJ1172" s="117"/>
      <c r="RK1172" s="117"/>
      <c r="RL1172" s="117"/>
      <c r="RM1172" s="117"/>
      <c r="RN1172" s="117"/>
      <c r="RO1172" s="117"/>
      <c r="RP1172" s="117"/>
      <c r="RQ1172" s="117"/>
      <c r="RR1172" s="117"/>
      <c r="RS1172" s="117"/>
      <c r="RT1172" s="117"/>
      <c r="RU1172" s="117"/>
      <c r="RV1172" s="117"/>
      <c r="RW1172" s="117"/>
      <c r="RX1172" s="117"/>
      <c r="RY1172" s="117"/>
      <c r="RZ1172" s="117"/>
      <c r="SA1172" s="117"/>
      <c r="SB1172" s="117"/>
      <c r="SC1172" s="117"/>
      <c r="SD1172" s="117"/>
      <c r="SE1172" s="117"/>
      <c r="SF1172" s="117"/>
      <c r="SG1172" s="117"/>
      <c r="SH1172" s="117"/>
      <c r="SI1172" s="117"/>
      <c r="SJ1172" s="117"/>
      <c r="SK1172" s="117"/>
      <c r="SL1172" s="117"/>
      <c r="SM1172" s="117"/>
      <c r="SN1172" s="117"/>
      <c r="SO1172" s="117"/>
      <c r="SP1172" s="117"/>
      <c r="SQ1172" s="117"/>
      <c r="SR1172" s="117"/>
      <c r="SS1172" s="117"/>
      <c r="ST1172" s="117"/>
      <c r="SU1172" s="117"/>
      <c r="SV1172" s="117"/>
      <c r="SW1172" s="117"/>
      <c r="SX1172" s="117"/>
      <c r="SY1172" s="117"/>
      <c r="SZ1172" s="117"/>
      <c r="TA1172" s="117"/>
      <c r="TB1172" s="117"/>
      <c r="TC1172" s="117"/>
      <c r="TD1172" s="117"/>
      <c r="TE1172" s="117"/>
      <c r="TF1172" s="117"/>
      <c r="TG1172" s="117"/>
      <c r="TH1172" s="117"/>
      <c r="TI1172" s="117"/>
      <c r="TJ1172" s="117"/>
      <c r="TK1172" s="117"/>
      <c r="TL1172" s="117"/>
      <c r="TM1172" s="117"/>
      <c r="TN1172" s="117"/>
      <c r="TO1172" s="117"/>
      <c r="TP1172" s="117"/>
      <c r="TQ1172" s="117"/>
      <c r="TR1172" s="117"/>
      <c r="TS1172" s="117"/>
      <c r="TT1172" s="117"/>
      <c r="TU1172" s="117"/>
      <c r="TV1172" s="117"/>
      <c r="TW1172" s="117"/>
      <c r="TX1172" s="117"/>
      <c r="TY1172" s="117"/>
      <c r="TZ1172" s="117"/>
      <c r="UA1172" s="117"/>
      <c r="UB1172" s="117"/>
      <c r="UC1172" s="117"/>
      <c r="UD1172" s="117"/>
      <c r="UE1172" s="117"/>
      <c r="UF1172" s="117"/>
      <c r="UG1172" s="117"/>
      <c r="UH1172" s="117"/>
      <c r="UI1172" s="117"/>
      <c r="UJ1172" s="117"/>
      <c r="UK1172" s="117"/>
      <c r="UL1172" s="117"/>
      <c r="UM1172" s="117"/>
      <c r="UN1172" s="117"/>
      <c r="UO1172" s="117"/>
      <c r="UP1172" s="117"/>
      <c r="UQ1172" s="117"/>
      <c r="UR1172" s="117"/>
      <c r="US1172" s="117"/>
      <c r="UT1172" s="117"/>
      <c r="UU1172" s="117"/>
      <c r="UV1172" s="117"/>
      <c r="UW1172" s="117"/>
      <c r="UX1172" s="117"/>
      <c r="UY1172" s="117"/>
      <c r="UZ1172" s="117"/>
      <c r="VA1172" s="117"/>
      <c r="VB1172" s="117"/>
      <c r="VC1172" s="117"/>
      <c r="VD1172" s="117"/>
      <c r="VE1172" s="117"/>
      <c r="VF1172" s="117"/>
      <c r="VG1172" s="117"/>
      <c r="VH1172" s="117"/>
      <c r="VI1172" s="117"/>
      <c r="VJ1172" s="117"/>
      <c r="VK1172" s="117"/>
      <c r="VL1172" s="117"/>
      <c r="VM1172" s="117"/>
      <c r="VN1172" s="117"/>
      <c r="VO1172" s="117"/>
      <c r="VP1172" s="117"/>
      <c r="VQ1172" s="117"/>
      <c r="VR1172" s="117"/>
      <c r="VS1172" s="117"/>
      <c r="VT1172" s="117"/>
      <c r="VU1172" s="117"/>
      <c r="VV1172" s="117"/>
      <c r="VW1172" s="117"/>
      <c r="VX1172" s="117"/>
      <c r="VY1172" s="117"/>
      <c r="VZ1172" s="117"/>
      <c r="WA1172" s="117"/>
      <c r="WB1172" s="117"/>
      <c r="WC1172" s="117"/>
      <c r="WD1172" s="117"/>
      <c r="WE1172" s="117"/>
      <c r="WF1172" s="117"/>
      <c r="WG1172" s="117"/>
      <c r="WH1172" s="117"/>
      <c r="WI1172" s="117"/>
      <c r="WJ1172" s="117"/>
      <c r="WK1172" s="117"/>
      <c r="WL1172" s="117"/>
      <c r="WM1172" s="117"/>
      <c r="WN1172" s="117"/>
      <c r="WO1172" s="117"/>
      <c r="WP1172" s="117"/>
      <c r="WQ1172" s="117"/>
      <c r="WR1172" s="117"/>
      <c r="WS1172" s="117"/>
      <c r="WT1172" s="117"/>
      <c r="WU1172" s="117"/>
      <c r="WV1172" s="117"/>
      <c r="WW1172" s="117"/>
      <c r="WX1172" s="117"/>
      <c r="WY1172" s="117"/>
      <c r="WZ1172" s="117"/>
      <c r="XA1172" s="117"/>
      <c r="XB1172" s="117"/>
      <c r="XC1172" s="117"/>
      <c r="XD1172" s="117"/>
      <c r="XE1172" s="117"/>
      <c r="XF1172" s="117"/>
      <c r="XG1172" s="117"/>
      <c r="XH1172" s="117"/>
      <c r="XI1172" s="117"/>
      <c r="XJ1172" s="117"/>
      <c r="XK1172" s="117"/>
      <c r="XL1172" s="117"/>
      <c r="XM1172" s="117"/>
      <c r="XN1172" s="117"/>
      <c r="XO1172" s="117"/>
      <c r="XP1172" s="117"/>
      <c r="XQ1172" s="117"/>
      <c r="XR1172" s="117"/>
      <c r="XS1172" s="117"/>
      <c r="XT1172" s="117"/>
      <c r="XU1172" s="117"/>
      <c r="XV1172" s="117"/>
      <c r="XW1172" s="117"/>
      <c r="XX1172" s="117"/>
      <c r="XY1172" s="117"/>
      <c r="XZ1172" s="117"/>
      <c r="YA1172" s="117"/>
      <c r="YB1172" s="117"/>
      <c r="YC1172" s="117"/>
      <c r="YD1172" s="117"/>
      <c r="YE1172" s="117"/>
      <c r="YF1172" s="117"/>
      <c r="YG1172" s="117"/>
      <c r="YH1172" s="117"/>
      <c r="YI1172" s="117"/>
      <c r="YJ1172" s="117"/>
      <c r="YK1172" s="117"/>
      <c r="YL1172" s="117"/>
      <c r="YM1172" s="117"/>
      <c r="YN1172" s="117"/>
      <c r="YO1172" s="117"/>
      <c r="YP1172" s="117"/>
      <c r="YQ1172" s="117"/>
      <c r="YR1172" s="117"/>
      <c r="YS1172" s="117"/>
      <c r="YT1172" s="117"/>
      <c r="YU1172" s="117"/>
      <c r="YV1172" s="117"/>
      <c r="YW1172" s="117"/>
      <c r="YX1172" s="117"/>
      <c r="YY1172" s="117"/>
      <c r="YZ1172" s="117"/>
      <c r="ZA1172" s="117"/>
      <c r="ZB1172" s="117"/>
      <c r="ZC1172" s="117"/>
      <c r="ZD1172" s="117"/>
      <c r="ZE1172" s="117"/>
      <c r="ZF1172" s="117"/>
      <c r="ZG1172" s="117"/>
      <c r="ZH1172" s="117"/>
      <c r="ZI1172" s="117"/>
      <c r="ZJ1172" s="117"/>
      <c r="ZK1172" s="117"/>
      <c r="ZL1172" s="117"/>
      <c r="ZM1172" s="117"/>
      <c r="ZN1172" s="117"/>
      <c r="ZO1172" s="117"/>
      <c r="ZP1172" s="117"/>
      <c r="ZQ1172" s="117"/>
      <c r="ZR1172" s="117"/>
      <c r="ZS1172" s="117"/>
      <c r="ZT1172" s="117"/>
      <c r="ZU1172" s="117"/>
      <c r="ZV1172" s="117"/>
      <c r="ZW1172" s="117"/>
      <c r="ZX1172" s="117"/>
      <c r="ZY1172" s="117"/>
      <c r="ZZ1172" s="117"/>
      <c r="AAA1172" s="117"/>
      <c r="AAB1172" s="117"/>
      <c r="AAC1172" s="117"/>
      <c r="AAD1172" s="117"/>
      <c r="AAE1172" s="117"/>
      <c r="AAF1172" s="117"/>
      <c r="AAG1172" s="117"/>
      <c r="AAH1172" s="117"/>
      <c r="AAI1172" s="117"/>
      <c r="AAJ1172" s="117"/>
      <c r="AAK1172" s="117"/>
      <c r="AAL1172" s="117"/>
      <c r="AAM1172" s="117"/>
      <c r="AAN1172" s="117"/>
      <c r="AAO1172" s="117"/>
      <c r="AAP1172" s="117"/>
      <c r="AAQ1172" s="117"/>
      <c r="AAR1172" s="117"/>
      <c r="AAS1172" s="117"/>
      <c r="AAT1172" s="117"/>
      <c r="AAU1172" s="117"/>
      <c r="AAV1172" s="117"/>
      <c r="AAW1172" s="117"/>
      <c r="AAX1172" s="117"/>
      <c r="AAY1172" s="117"/>
      <c r="AAZ1172" s="117"/>
      <c r="ABA1172" s="117"/>
      <c r="ABB1172" s="117"/>
      <c r="ABC1172" s="117"/>
      <c r="ABD1172" s="117"/>
      <c r="ABE1172" s="117"/>
      <c r="ABF1172" s="117"/>
      <c r="ABG1172" s="117"/>
      <c r="ABH1172" s="117"/>
      <c r="ABI1172" s="117"/>
      <c r="ABJ1172" s="117"/>
      <c r="ABK1172" s="117"/>
      <c r="ABL1172" s="117"/>
      <c r="ABM1172" s="117"/>
      <c r="ABN1172" s="117"/>
      <c r="ABO1172" s="117"/>
      <c r="ABP1172" s="117"/>
      <c r="ABQ1172" s="117"/>
      <c r="ABR1172" s="117"/>
      <c r="ABS1172" s="117"/>
      <c r="ABT1172" s="117"/>
      <c r="ABU1172" s="117"/>
      <c r="ABV1172" s="117"/>
      <c r="ABW1172" s="117"/>
      <c r="ABX1172" s="117"/>
      <c r="ABY1172" s="117"/>
      <c r="ABZ1172" s="117"/>
      <c r="ACA1172" s="117"/>
      <c r="ACB1172" s="117"/>
      <c r="ACC1172" s="117"/>
      <c r="ACD1172" s="117"/>
      <c r="ACE1172" s="117"/>
      <c r="ACF1172" s="117"/>
      <c r="ACG1172" s="117"/>
      <c r="ACH1172" s="117"/>
      <c r="ACI1172" s="117"/>
      <c r="ACJ1172" s="117"/>
      <c r="ACK1172" s="117"/>
      <c r="ACL1172" s="117"/>
      <c r="ACM1172" s="117"/>
      <c r="ACN1172" s="117"/>
      <c r="ACO1172" s="117"/>
      <c r="ACP1172" s="117"/>
      <c r="ACQ1172" s="117"/>
      <c r="ACR1172" s="117"/>
      <c r="ACS1172" s="117"/>
      <c r="ACT1172" s="117"/>
      <c r="ACU1172" s="117"/>
      <c r="ACV1172" s="117"/>
      <c r="ACW1172" s="117"/>
      <c r="ACX1172" s="117"/>
      <c r="ACY1172" s="117"/>
      <c r="ACZ1172" s="117"/>
      <c r="ADA1172" s="117"/>
      <c r="ADB1172" s="117"/>
      <c r="ADC1172" s="117"/>
      <c r="ADD1172" s="117"/>
      <c r="ADE1172" s="117"/>
      <c r="ADF1172" s="117"/>
      <c r="ADG1172" s="117"/>
      <c r="ADH1172" s="117"/>
      <c r="ADI1172" s="117"/>
      <c r="ADJ1172" s="117"/>
      <c r="ADK1172" s="117"/>
      <c r="ADL1172" s="117"/>
      <c r="ADM1172" s="117"/>
      <c r="ADN1172" s="117"/>
      <c r="ADO1172" s="117"/>
      <c r="ADP1172" s="117"/>
      <c r="ADQ1172" s="117"/>
      <c r="ADR1172" s="117"/>
      <c r="ADS1172" s="117"/>
      <c r="ADT1172" s="117"/>
      <c r="ADU1172" s="117"/>
      <c r="ADV1172" s="117"/>
      <c r="ADW1172" s="117"/>
      <c r="ADX1172" s="117"/>
      <c r="ADY1172" s="117"/>
      <c r="ADZ1172" s="117"/>
      <c r="AEA1172" s="117"/>
      <c r="AEB1172" s="117"/>
      <c r="AEC1172" s="117"/>
      <c r="AED1172" s="117"/>
      <c r="AEE1172" s="117"/>
      <c r="AEF1172" s="117"/>
      <c r="AEG1172" s="117"/>
      <c r="AEH1172" s="117"/>
      <c r="AEI1172" s="117"/>
      <c r="AEJ1172" s="117"/>
      <c r="AEK1172" s="117"/>
      <c r="AEL1172" s="117"/>
      <c r="AEM1172" s="117"/>
      <c r="AEN1172" s="117"/>
      <c r="AEO1172" s="117"/>
      <c r="AEP1172" s="117"/>
      <c r="AEQ1172" s="117"/>
      <c r="AER1172" s="117"/>
      <c r="AES1172" s="117"/>
      <c r="AET1172" s="117"/>
      <c r="AEU1172" s="117"/>
      <c r="AEV1172" s="117"/>
      <c r="AEW1172" s="117"/>
      <c r="AEX1172" s="117"/>
      <c r="AEY1172" s="117"/>
      <c r="AEZ1172" s="117"/>
      <c r="AFA1172" s="117"/>
      <c r="AFB1172" s="117"/>
      <c r="AFC1172" s="117"/>
      <c r="AFD1172" s="117"/>
      <c r="AFE1172" s="117"/>
      <c r="AFF1172" s="117"/>
      <c r="AFG1172" s="117"/>
      <c r="AFH1172" s="117"/>
      <c r="AFI1172" s="117"/>
      <c r="AFJ1172" s="117"/>
      <c r="AFK1172" s="117"/>
      <c r="AFL1172" s="117"/>
      <c r="AFM1172" s="117"/>
      <c r="AFN1172" s="117"/>
      <c r="AFO1172" s="117"/>
      <c r="AFP1172" s="117"/>
      <c r="AFQ1172" s="117"/>
      <c r="AFR1172" s="117"/>
      <c r="AFS1172" s="117"/>
      <c r="AFT1172" s="117"/>
      <c r="AFU1172" s="117"/>
      <c r="AFV1172" s="117"/>
      <c r="AFW1172" s="117"/>
      <c r="AFX1172" s="117"/>
      <c r="AFY1172" s="117"/>
      <c r="AFZ1172" s="117"/>
      <c r="AGA1172" s="117"/>
      <c r="AGB1172" s="117"/>
      <c r="AGC1172" s="117"/>
      <c r="AGD1172" s="117"/>
      <c r="AGE1172" s="117"/>
      <c r="AGF1172" s="117"/>
      <c r="AGG1172" s="117"/>
      <c r="AGH1172" s="117"/>
      <c r="AGI1172" s="117"/>
      <c r="AGJ1172" s="117"/>
      <c r="AGK1172" s="117"/>
      <c r="AGL1172" s="117"/>
      <c r="AGM1172" s="117"/>
      <c r="AGN1172" s="117"/>
      <c r="AGO1172" s="117"/>
      <c r="AGP1172" s="117"/>
      <c r="AGQ1172" s="117"/>
      <c r="AGR1172" s="117"/>
      <c r="AGS1172" s="117"/>
      <c r="AGT1172" s="117"/>
      <c r="AGU1172" s="117"/>
      <c r="AGV1172" s="117"/>
      <c r="AGW1172" s="117"/>
      <c r="AGX1172" s="117"/>
      <c r="AGY1172" s="117"/>
      <c r="AGZ1172" s="117"/>
      <c r="AHA1172" s="117"/>
      <c r="AHB1172" s="117"/>
      <c r="AHC1172" s="117"/>
      <c r="AHD1172" s="117"/>
      <c r="AHE1172" s="117"/>
      <c r="AHF1172" s="117"/>
      <c r="AHG1172" s="117"/>
      <c r="AHH1172" s="117"/>
      <c r="AHI1172" s="117"/>
      <c r="AHJ1172" s="117"/>
      <c r="AHK1172" s="117"/>
      <c r="AHL1172" s="117"/>
      <c r="AHM1172" s="117"/>
      <c r="AHN1172" s="117"/>
      <c r="AHO1172" s="117"/>
      <c r="AHP1172" s="117"/>
      <c r="AHQ1172" s="117"/>
      <c r="AHR1172" s="117"/>
      <c r="AHS1172" s="117"/>
      <c r="AHT1172" s="117"/>
      <c r="AHU1172" s="117"/>
      <c r="AHV1172" s="117"/>
      <c r="AHW1172" s="117"/>
      <c r="AHX1172" s="117"/>
      <c r="AHY1172" s="117"/>
      <c r="AHZ1172" s="117"/>
      <c r="AIA1172" s="117"/>
      <c r="AIB1172" s="117"/>
      <c r="AIC1172" s="117"/>
      <c r="AID1172" s="117"/>
      <c r="AIE1172" s="117"/>
      <c r="AIF1172" s="117"/>
      <c r="AIG1172" s="117"/>
      <c r="AIH1172" s="117"/>
      <c r="AII1172" s="117"/>
      <c r="AIJ1172" s="117"/>
      <c r="AIK1172" s="117"/>
      <c r="AIL1172" s="117"/>
      <c r="AIM1172" s="117"/>
      <c r="AIN1172" s="117"/>
      <c r="AIO1172" s="117"/>
      <c r="AIP1172" s="117"/>
      <c r="AIQ1172" s="117"/>
      <c r="AIR1172" s="117"/>
      <c r="AIS1172" s="117"/>
      <c r="AIT1172" s="117"/>
      <c r="AIU1172" s="117"/>
      <c r="AIV1172" s="117"/>
      <c r="AIW1172" s="117"/>
      <c r="AIX1172" s="117"/>
      <c r="AIY1172" s="117"/>
      <c r="AIZ1172" s="117"/>
      <c r="AJA1172" s="117"/>
      <c r="AJB1172" s="117"/>
      <c r="AJC1172" s="117"/>
      <c r="AJD1172" s="117"/>
      <c r="AJE1172" s="117"/>
      <c r="AJF1172" s="117"/>
      <c r="AJG1172" s="117"/>
      <c r="AJH1172" s="117"/>
      <c r="AJI1172" s="117"/>
      <c r="AJJ1172" s="117"/>
      <c r="AJK1172" s="117"/>
      <c r="AJL1172" s="117"/>
      <c r="AJM1172" s="117"/>
      <c r="AJN1172" s="117"/>
      <c r="AJO1172" s="117"/>
      <c r="AJP1172" s="117"/>
      <c r="AJQ1172" s="117"/>
      <c r="AJR1172" s="117"/>
      <c r="AJS1172" s="117"/>
      <c r="AJT1172" s="117"/>
      <c r="AJU1172" s="117"/>
      <c r="AJV1172" s="117"/>
      <c r="AJW1172" s="117"/>
      <c r="AJX1172" s="117"/>
      <c r="AJY1172" s="117"/>
      <c r="AJZ1172" s="117"/>
      <c r="AKA1172" s="117"/>
      <c r="AKB1172" s="117"/>
      <c r="AKC1172" s="117"/>
      <c r="AKD1172" s="117"/>
      <c r="AKE1172" s="117"/>
      <c r="AKF1172" s="117"/>
      <c r="AKG1172" s="117"/>
      <c r="AKH1172" s="117"/>
      <c r="AKI1172" s="117"/>
      <c r="AKJ1172" s="117"/>
      <c r="AKK1172" s="117"/>
      <c r="AKL1172" s="117"/>
      <c r="AKM1172" s="117"/>
      <c r="AKN1172" s="117"/>
      <c r="AKO1172" s="117"/>
      <c r="AKP1172" s="117"/>
      <c r="AKQ1172" s="117"/>
      <c r="AKR1172" s="117"/>
      <c r="AKS1172" s="117"/>
      <c r="AKT1172" s="117"/>
      <c r="AKU1172" s="117"/>
      <c r="AKV1172" s="117"/>
      <c r="AKW1172" s="117"/>
      <c r="AKX1172" s="117"/>
      <c r="AKY1172" s="117"/>
      <c r="AKZ1172" s="117"/>
      <c r="ALA1172" s="117"/>
      <c r="ALB1172" s="117"/>
      <c r="ALC1172" s="117"/>
      <c r="ALD1172" s="117"/>
      <c r="ALE1172" s="117"/>
      <c r="ALF1172" s="117"/>
      <c r="ALG1172" s="117"/>
      <c r="ALH1172" s="117"/>
      <c r="ALI1172" s="117"/>
      <c r="ALJ1172" s="117"/>
      <c r="ALK1172" s="117"/>
      <c r="ALL1172" s="117"/>
      <c r="ALM1172" s="117"/>
      <c r="ALN1172" s="117"/>
    </row>
    <row r="1173" spans="1:1002" s="120" customFormat="1" ht="38.25" x14ac:dyDescent="0.2">
      <c r="A1173" s="169"/>
      <c r="B1173" s="386" t="s">
        <v>2684</v>
      </c>
      <c r="C1173" s="205">
        <v>28231</v>
      </c>
      <c r="D1173" s="46" t="s">
        <v>2685</v>
      </c>
      <c r="E1173" s="355">
        <v>1</v>
      </c>
      <c r="F1173" s="205" t="s">
        <v>2642</v>
      </c>
      <c r="G1173" s="46" t="s">
        <v>2686</v>
      </c>
      <c r="H1173" s="46">
        <v>20</v>
      </c>
      <c r="I1173" s="117"/>
      <c r="J1173" s="117"/>
      <c r="K1173" s="117"/>
      <c r="L1173" s="117"/>
      <c r="M1173" s="117"/>
      <c r="N1173" s="117"/>
      <c r="O1173" s="117"/>
      <c r="P1173" s="117"/>
      <c r="Q1173" s="117"/>
      <c r="R1173" s="117"/>
      <c r="S1173" s="117"/>
      <c r="T1173" s="117"/>
      <c r="U1173" s="117"/>
      <c r="V1173" s="117"/>
      <c r="W1173" s="117"/>
      <c r="X1173" s="117"/>
      <c r="Y1173" s="117"/>
      <c r="Z1173" s="117"/>
      <c r="AA1173" s="117"/>
      <c r="AB1173" s="117"/>
      <c r="AC1173" s="117"/>
      <c r="AD1173" s="117"/>
      <c r="AE1173" s="117"/>
      <c r="AF1173" s="117"/>
      <c r="AG1173" s="117"/>
      <c r="AH1173" s="117"/>
      <c r="AI1173" s="117"/>
      <c r="AJ1173" s="117"/>
      <c r="AK1173" s="117"/>
      <c r="AL1173" s="117"/>
      <c r="AM1173" s="117"/>
      <c r="AN1173" s="117"/>
      <c r="AO1173" s="117"/>
      <c r="AP1173" s="117"/>
      <c r="AQ1173" s="117"/>
      <c r="AR1173" s="117"/>
      <c r="AS1173" s="117"/>
      <c r="AT1173" s="117"/>
      <c r="AU1173" s="117"/>
      <c r="AV1173" s="117"/>
      <c r="AW1173" s="117"/>
      <c r="AX1173" s="117"/>
      <c r="AY1173" s="117"/>
      <c r="AZ1173" s="117"/>
      <c r="BA1173" s="117"/>
      <c r="BB1173" s="117"/>
      <c r="BC1173" s="117"/>
      <c r="BD1173" s="117"/>
      <c r="BE1173" s="117"/>
      <c r="BF1173" s="117"/>
      <c r="BG1173" s="117"/>
      <c r="BH1173" s="117"/>
      <c r="BI1173" s="117"/>
      <c r="BJ1173" s="117"/>
      <c r="BK1173" s="117"/>
      <c r="BL1173" s="117"/>
      <c r="BM1173" s="117"/>
      <c r="BN1173" s="117"/>
      <c r="BO1173" s="117"/>
      <c r="BP1173" s="117"/>
      <c r="BQ1173" s="117"/>
      <c r="BR1173" s="117"/>
      <c r="BS1173" s="117"/>
      <c r="BT1173" s="117"/>
      <c r="BU1173" s="117"/>
      <c r="BV1173" s="117"/>
      <c r="BW1173" s="117"/>
      <c r="BX1173" s="117"/>
      <c r="BY1173" s="117"/>
      <c r="BZ1173" s="117"/>
      <c r="CA1173" s="117"/>
      <c r="CB1173" s="117"/>
      <c r="CC1173" s="117"/>
      <c r="CD1173" s="117"/>
      <c r="CE1173" s="117"/>
      <c r="CF1173" s="117"/>
      <c r="CG1173" s="117"/>
      <c r="CH1173" s="117"/>
      <c r="CI1173" s="117"/>
      <c r="CJ1173" s="117"/>
      <c r="CK1173" s="117"/>
      <c r="CL1173" s="117"/>
      <c r="CM1173" s="117"/>
      <c r="CN1173" s="117"/>
      <c r="CO1173" s="117"/>
      <c r="CP1173" s="117"/>
      <c r="CQ1173" s="117"/>
      <c r="CR1173" s="117"/>
      <c r="CS1173" s="117"/>
      <c r="CT1173" s="117"/>
      <c r="CU1173" s="117"/>
      <c r="CV1173" s="117"/>
      <c r="CW1173" s="117"/>
      <c r="CX1173" s="117"/>
      <c r="CY1173" s="117"/>
      <c r="CZ1173" s="117"/>
      <c r="DA1173" s="117"/>
      <c r="DB1173" s="117"/>
      <c r="DC1173" s="117"/>
      <c r="DD1173" s="117"/>
      <c r="DE1173" s="117"/>
      <c r="DF1173" s="117"/>
      <c r="DG1173" s="117"/>
      <c r="DH1173" s="117"/>
      <c r="DI1173" s="117"/>
      <c r="DJ1173" s="117"/>
      <c r="DK1173" s="117"/>
      <c r="DL1173" s="117"/>
      <c r="DM1173" s="117"/>
      <c r="DN1173" s="117"/>
      <c r="DO1173" s="117"/>
      <c r="DP1173" s="117"/>
      <c r="DQ1173" s="117"/>
      <c r="DR1173" s="117"/>
      <c r="DS1173" s="117"/>
      <c r="DT1173" s="117"/>
      <c r="DU1173" s="117"/>
      <c r="DV1173" s="117"/>
      <c r="DW1173" s="117"/>
      <c r="DX1173" s="117"/>
      <c r="DY1173" s="117"/>
      <c r="DZ1173" s="117"/>
      <c r="EA1173" s="117"/>
      <c r="EB1173" s="117"/>
      <c r="EC1173" s="117"/>
      <c r="ED1173" s="117"/>
      <c r="EE1173" s="117"/>
      <c r="EF1173" s="117"/>
      <c r="EG1173" s="117"/>
      <c r="EH1173" s="117"/>
      <c r="EI1173" s="117"/>
      <c r="EJ1173" s="117"/>
      <c r="EK1173" s="117"/>
      <c r="EL1173" s="117"/>
      <c r="EM1173" s="117"/>
      <c r="EN1173" s="117"/>
      <c r="EO1173" s="117"/>
      <c r="EP1173" s="117"/>
      <c r="EQ1173" s="117"/>
      <c r="ER1173" s="117"/>
      <c r="ES1173" s="117"/>
      <c r="ET1173" s="117"/>
      <c r="EU1173" s="117"/>
      <c r="EV1173" s="117"/>
      <c r="EW1173" s="117"/>
      <c r="EX1173" s="117"/>
      <c r="EY1173" s="117"/>
      <c r="EZ1173" s="117"/>
      <c r="FA1173" s="117"/>
      <c r="FB1173" s="117"/>
      <c r="FC1173" s="117"/>
      <c r="FD1173" s="117"/>
      <c r="FE1173" s="117"/>
      <c r="FF1173" s="117"/>
      <c r="FG1173" s="117"/>
      <c r="FH1173" s="117"/>
      <c r="FI1173" s="117"/>
      <c r="FJ1173" s="117"/>
      <c r="FK1173" s="117"/>
      <c r="FL1173" s="117"/>
      <c r="FM1173" s="117"/>
      <c r="FN1173" s="117"/>
      <c r="FO1173" s="117"/>
      <c r="FP1173" s="117"/>
      <c r="FQ1173" s="117"/>
      <c r="FR1173" s="117"/>
      <c r="FS1173" s="117"/>
      <c r="FT1173" s="117"/>
      <c r="FU1173" s="117"/>
      <c r="FV1173" s="117"/>
      <c r="FW1173" s="117"/>
      <c r="FX1173" s="117"/>
      <c r="FY1173" s="117"/>
      <c r="FZ1173" s="117"/>
      <c r="GA1173" s="117"/>
      <c r="GB1173" s="117"/>
      <c r="GC1173" s="117"/>
      <c r="GD1173" s="117"/>
      <c r="GE1173" s="117"/>
      <c r="GF1173" s="117"/>
      <c r="GG1173" s="117"/>
      <c r="GH1173" s="117"/>
      <c r="GI1173" s="117"/>
      <c r="GJ1173" s="117"/>
      <c r="GK1173" s="117"/>
      <c r="GL1173" s="117"/>
      <c r="GM1173" s="117"/>
      <c r="GN1173" s="117"/>
      <c r="GO1173" s="117"/>
      <c r="GP1173" s="117"/>
      <c r="GQ1173" s="117"/>
      <c r="GR1173" s="117"/>
      <c r="GS1173" s="117"/>
      <c r="GT1173" s="117"/>
      <c r="GU1173" s="117"/>
      <c r="GV1173" s="117"/>
      <c r="GW1173" s="117"/>
      <c r="GX1173" s="117"/>
      <c r="GY1173" s="117"/>
      <c r="GZ1173" s="117"/>
      <c r="HA1173" s="117"/>
      <c r="HB1173" s="117"/>
      <c r="HC1173" s="117"/>
      <c r="HD1173" s="117"/>
      <c r="HE1173" s="117"/>
      <c r="HF1173" s="117"/>
      <c r="HG1173" s="117"/>
      <c r="HH1173" s="117"/>
      <c r="HI1173" s="117"/>
      <c r="HJ1173" s="117"/>
      <c r="HK1173" s="117"/>
      <c r="HL1173" s="117"/>
      <c r="HM1173" s="117"/>
      <c r="HN1173" s="117"/>
      <c r="HO1173" s="117"/>
      <c r="HP1173" s="117"/>
      <c r="HQ1173" s="117"/>
      <c r="HR1173" s="117"/>
      <c r="HS1173" s="117"/>
      <c r="HT1173" s="117"/>
      <c r="HU1173" s="117"/>
      <c r="HV1173" s="117"/>
      <c r="HW1173" s="117"/>
      <c r="HX1173" s="117"/>
      <c r="HY1173" s="117"/>
      <c r="HZ1173" s="117"/>
      <c r="IA1173" s="117"/>
      <c r="IB1173" s="117"/>
      <c r="IC1173" s="117"/>
      <c r="ID1173" s="117"/>
      <c r="IE1173" s="117"/>
      <c r="IF1173" s="117"/>
      <c r="IG1173" s="117"/>
      <c r="IH1173" s="117"/>
      <c r="II1173" s="117"/>
      <c r="IJ1173" s="117"/>
      <c r="IK1173" s="117"/>
      <c r="IL1173" s="117"/>
      <c r="IM1173" s="117"/>
      <c r="IN1173" s="117"/>
      <c r="IO1173" s="117"/>
      <c r="IP1173" s="117"/>
      <c r="IQ1173" s="117"/>
      <c r="IR1173" s="117"/>
      <c r="IS1173" s="117"/>
      <c r="IT1173" s="117"/>
      <c r="IU1173" s="117"/>
      <c r="IV1173" s="117"/>
      <c r="IW1173" s="117"/>
      <c r="IX1173" s="117"/>
      <c r="IY1173" s="117"/>
      <c r="IZ1173" s="117"/>
      <c r="JA1173" s="117"/>
      <c r="JB1173" s="117"/>
      <c r="JC1173" s="117"/>
      <c r="JD1173" s="117"/>
      <c r="JE1173" s="117"/>
      <c r="JF1173" s="117"/>
      <c r="JG1173" s="117"/>
      <c r="JH1173" s="117"/>
      <c r="JI1173" s="117"/>
      <c r="JJ1173" s="117"/>
      <c r="JK1173" s="117"/>
      <c r="JL1173" s="117"/>
      <c r="JM1173" s="117"/>
      <c r="JN1173" s="117"/>
      <c r="JO1173" s="117"/>
      <c r="JP1173" s="117"/>
      <c r="JQ1173" s="117"/>
      <c r="JR1173" s="117"/>
      <c r="JS1173" s="117"/>
      <c r="JT1173" s="117"/>
      <c r="JU1173" s="117"/>
      <c r="JV1173" s="117"/>
      <c r="JW1173" s="117"/>
      <c r="JX1173" s="117"/>
      <c r="JY1173" s="117"/>
      <c r="JZ1173" s="117"/>
      <c r="KA1173" s="117"/>
      <c r="KB1173" s="117"/>
      <c r="KC1173" s="117"/>
      <c r="KD1173" s="117"/>
      <c r="KE1173" s="117"/>
      <c r="KF1173" s="117"/>
      <c r="KG1173" s="117"/>
      <c r="KH1173" s="117"/>
      <c r="KI1173" s="117"/>
      <c r="KJ1173" s="117"/>
      <c r="KK1173" s="117"/>
      <c r="KL1173" s="117"/>
      <c r="KM1173" s="117"/>
      <c r="KN1173" s="117"/>
      <c r="KO1173" s="117"/>
      <c r="KP1173" s="117"/>
      <c r="KQ1173" s="117"/>
      <c r="KR1173" s="117"/>
      <c r="KS1173" s="117"/>
      <c r="KT1173" s="117"/>
      <c r="KU1173" s="117"/>
      <c r="KV1173" s="117"/>
      <c r="KW1173" s="117"/>
      <c r="KX1173" s="117"/>
      <c r="KY1173" s="117"/>
      <c r="KZ1173" s="117"/>
      <c r="LA1173" s="117"/>
      <c r="LB1173" s="117"/>
      <c r="LC1173" s="117"/>
      <c r="LD1173" s="117"/>
      <c r="LE1173" s="117"/>
      <c r="LF1173" s="117"/>
      <c r="LG1173" s="117"/>
      <c r="LH1173" s="117"/>
      <c r="LI1173" s="117"/>
      <c r="LJ1173" s="117"/>
      <c r="LK1173" s="117"/>
      <c r="LL1173" s="117"/>
      <c r="LM1173" s="117"/>
      <c r="LN1173" s="117"/>
      <c r="LO1173" s="117"/>
      <c r="LP1173" s="117"/>
      <c r="LQ1173" s="117"/>
      <c r="LR1173" s="117"/>
      <c r="LS1173" s="117"/>
      <c r="LT1173" s="117"/>
      <c r="LU1173" s="117"/>
      <c r="LV1173" s="117"/>
      <c r="LW1173" s="117"/>
      <c r="LX1173" s="117"/>
      <c r="LY1173" s="117"/>
      <c r="LZ1173" s="117"/>
      <c r="MA1173" s="117"/>
      <c r="MB1173" s="117"/>
      <c r="MC1173" s="117"/>
      <c r="MD1173" s="117"/>
      <c r="ME1173" s="117"/>
      <c r="MF1173" s="117"/>
      <c r="MG1173" s="117"/>
      <c r="MH1173" s="117"/>
      <c r="MI1173" s="117"/>
      <c r="MJ1173" s="117"/>
      <c r="MK1173" s="117"/>
      <c r="ML1173" s="117"/>
      <c r="MM1173" s="117"/>
      <c r="MN1173" s="117"/>
      <c r="MO1173" s="117"/>
      <c r="MP1173" s="117"/>
      <c r="MQ1173" s="117"/>
      <c r="MR1173" s="117"/>
      <c r="MS1173" s="117"/>
      <c r="MT1173" s="117"/>
      <c r="MU1173" s="117"/>
      <c r="MV1173" s="117"/>
      <c r="MW1173" s="117"/>
      <c r="MX1173" s="117"/>
      <c r="MY1173" s="117"/>
      <c r="MZ1173" s="117"/>
      <c r="NA1173" s="117"/>
      <c r="NB1173" s="117"/>
      <c r="NC1173" s="117"/>
      <c r="ND1173" s="117"/>
      <c r="NE1173" s="117"/>
      <c r="NF1173" s="117"/>
      <c r="NG1173" s="117"/>
      <c r="NH1173" s="117"/>
      <c r="NI1173" s="117"/>
      <c r="NJ1173" s="117"/>
      <c r="NK1173" s="117"/>
      <c r="NL1173" s="117"/>
      <c r="NM1173" s="117"/>
      <c r="NN1173" s="117"/>
      <c r="NO1173" s="117"/>
      <c r="NP1173" s="117"/>
      <c r="NQ1173" s="117"/>
      <c r="NR1173" s="117"/>
      <c r="NS1173" s="117"/>
      <c r="NT1173" s="117"/>
      <c r="NU1173" s="117"/>
      <c r="NV1173" s="117"/>
      <c r="NW1173" s="117"/>
      <c r="NX1173" s="117"/>
      <c r="NY1173" s="117"/>
      <c r="NZ1173" s="117"/>
      <c r="OA1173" s="117"/>
      <c r="OB1173" s="117"/>
      <c r="OC1173" s="117"/>
      <c r="OD1173" s="117"/>
      <c r="OE1173" s="117"/>
      <c r="OF1173" s="117"/>
      <c r="OG1173" s="117"/>
      <c r="OH1173" s="117"/>
      <c r="OI1173" s="117"/>
      <c r="OJ1173" s="117"/>
      <c r="OK1173" s="117"/>
      <c r="OL1173" s="117"/>
      <c r="OM1173" s="117"/>
      <c r="ON1173" s="117"/>
      <c r="OO1173" s="117"/>
      <c r="OP1173" s="117"/>
      <c r="OQ1173" s="117"/>
      <c r="OR1173" s="117"/>
      <c r="OS1173" s="117"/>
      <c r="OT1173" s="117"/>
      <c r="OU1173" s="117"/>
      <c r="OV1173" s="117"/>
      <c r="OW1173" s="117"/>
      <c r="OX1173" s="117"/>
      <c r="OY1173" s="117"/>
      <c r="OZ1173" s="117"/>
      <c r="PA1173" s="117"/>
      <c r="PB1173" s="117"/>
      <c r="PC1173" s="117"/>
      <c r="PD1173" s="117"/>
      <c r="PE1173" s="117"/>
      <c r="PF1173" s="117"/>
      <c r="PG1173" s="117"/>
      <c r="PH1173" s="117"/>
      <c r="PI1173" s="117"/>
      <c r="PJ1173" s="117"/>
      <c r="PK1173" s="117"/>
      <c r="PL1173" s="117"/>
      <c r="PM1173" s="117"/>
      <c r="PN1173" s="117"/>
      <c r="PO1173" s="117"/>
      <c r="PP1173" s="117"/>
      <c r="PQ1173" s="117"/>
      <c r="PR1173" s="117"/>
      <c r="PS1173" s="117"/>
      <c r="PT1173" s="117"/>
      <c r="PU1173" s="117"/>
      <c r="PV1173" s="117"/>
      <c r="PW1173" s="117"/>
      <c r="PX1173" s="117"/>
      <c r="PY1173" s="117"/>
      <c r="PZ1173" s="117"/>
      <c r="QA1173" s="117"/>
      <c r="QB1173" s="117"/>
      <c r="QC1173" s="117"/>
      <c r="QD1173" s="117"/>
      <c r="QE1173" s="117"/>
      <c r="QF1173" s="117"/>
      <c r="QG1173" s="117"/>
      <c r="QH1173" s="117"/>
      <c r="QI1173" s="117"/>
      <c r="QJ1173" s="117"/>
      <c r="QK1173" s="117"/>
      <c r="QL1173" s="117"/>
      <c r="QM1173" s="117"/>
      <c r="QN1173" s="117"/>
      <c r="QO1173" s="117"/>
      <c r="QP1173" s="117"/>
      <c r="QQ1173" s="117"/>
      <c r="QR1173" s="117"/>
      <c r="QS1173" s="117"/>
      <c r="QT1173" s="117"/>
      <c r="QU1173" s="117"/>
      <c r="QV1173" s="117"/>
      <c r="QW1173" s="117"/>
      <c r="QX1173" s="117"/>
      <c r="QY1173" s="117"/>
      <c r="QZ1173" s="117"/>
      <c r="RA1173" s="117"/>
      <c r="RB1173" s="117"/>
      <c r="RC1173" s="117"/>
      <c r="RD1173" s="117"/>
      <c r="RE1173" s="117"/>
      <c r="RF1173" s="117"/>
      <c r="RG1173" s="117"/>
      <c r="RH1173" s="117"/>
      <c r="RI1173" s="117"/>
      <c r="RJ1173" s="117"/>
      <c r="RK1173" s="117"/>
      <c r="RL1173" s="117"/>
      <c r="RM1173" s="117"/>
      <c r="RN1173" s="117"/>
      <c r="RO1173" s="117"/>
      <c r="RP1173" s="117"/>
      <c r="RQ1173" s="117"/>
      <c r="RR1173" s="117"/>
      <c r="RS1173" s="117"/>
      <c r="RT1173" s="117"/>
      <c r="RU1173" s="117"/>
      <c r="RV1173" s="117"/>
      <c r="RW1173" s="117"/>
      <c r="RX1173" s="117"/>
      <c r="RY1173" s="117"/>
      <c r="RZ1173" s="117"/>
      <c r="SA1173" s="117"/>
      <c r="SB1173" s="117"/>
      <c r="SC1173" s="117"/>
      <c r="SD1173" s="117"/>
      <c r="SE1173" s="117"/>
      <c r="SF1173" s="117"/>
      <c r="SG1173" s="117"/>
      <c r="SH1173" s="117"/>
      <c r="SI1173" s="117"/>
      <c r="SJ1173" s="117"/>
      <c r="SK1173" s="117"/>
      <c r="SL1173" s="117"/>
      <c r="SM1173" s="117"/>
      <c r="SN1173" s="117"/>
      <c r="SO1173" s="117"/>
      <c r="SP1173" s="117"/>
      <c r="SQ1173" s="117"/>
      <c r="SR1173" s="117"/>
      <c r="SS1173" s="117"/>
      <c r="ST1173" s="117"/>
      <c r="SU1173" s="117"/>
      <c r="SV1173" s="117"/>
      <c r="SW1173" s="117"/>
      <c r="SX1173" s="117"/>
      <c r="SY1173" s="117"/>
      <c r="SZ1173" s="117"/>
      <c r="TA1173" s="117"/>
      <c r="TB1173" s="117"/>
      <c r="TC1173" s="117"/>
      <c r="TD1173" s="117"/>
      <c r="TE1173" s="117"/>
      <c r="TF1173" s="117"/>
      <c r="TG1173" s="117"/>
      <c r="TH1173" s="117"/>
      <c r="TI1173" s="117"/>
      <c r="TJ1173" s="117"/>
      <c r="TK1173" s="117"/>
      <c r="TL1173" s="117"/>
      <c r="TM1173" s="117"/>
      <c r="TN1173" s="117"/>
      <c r="TO1173" s="117"/>
      <c r="TP1173" s="117"/>
      <c r="TQ1173" s="117"/>
      <c r="TR1173" s="117"/>
      <c r="TS1173" s="117"/>
      <c r="TT1173" s="117"/>
      <c r="TU1173" s="117"/>
      <c r="TV1173" s="117"/>
      <c r="TW1173" s="117"/>
      <c r="TX1173" s="117"/>
      <c r="TY1173" s="117"/>
      <c r="TZ1173" s="117"/>
      <c r="UA1173" s="117"/>
      <c r="UB1173" s="117"/>
      <c r="UC1173" s="117"/>
      <c r="UD1173" s="117"/>
      <c r="UE1173" s="117"/>
      <c r="UF1173" s="117"/>
      <c r="UG1173" s="117"/>
      <c r="UH1173" s="117"/>
      <c r="UI1173" s="117"/>
      <c r="UJ1173" s="117"/>
      <c r="UK1173" s="117"/>
      <c r="UL1173" s="117"/>
      <c r="UM1173" s="117"/>
      <c r="UN1173" s="117"/>
      <c r="UO1173" s="117"/>
      <c r="UP1173" s="117"/>
      <c r="UQ1173" s="117"/>
      <c r="UR1173" s="117"/>
      <c r="US1173" s="117"/>
      <c r="UT1173" s="117"/>
      <c r="UU1173" s="117"/>
      <c r="UV1173" s="117"/>
      <c r="UW1173" s="117"/>
      <c r="UX1173" s="117"/>
      <c r="UY1173" s="117"/>
      <c r="UZ1173" s="117"/>
      <c r="VA1173" s="117"/>
      <c r="VB1173" s="117"/>
      <c r="VC1173" s="117"/>
      <c r="VD1173" s="117"/>
      <c r="VE1173" s="117"/>
      <c r="VF1173" s="117"/>
      <c r="VG1173" s="117"/>
      <c r="VH1173" s="117"/>
      <c r="VI1173" s="117"/>
      <c r="VJ1173" s="117"/>
      <c r="VK1173" s="117"/>
      <c r="VL1173" s="117"/>
      <c r="VM1173" s="117"/>
      <c r="VN1173" s="117"/>
      <c r="VO1173" s="117"/>
      <c r="VP1173" s="117"/>
      <c r="VQ1173" s="117"/>
      <c r="VR1173" s="117"/>
      <c r="VS1173" s="117"/>
      <c r="VT1173" s="117"/>
      <c r="VU1173" s="117"/>
      <c r="VV1173" s="117"/>
      <c r="VW1173" s="117"/>
      <c r="VX1173" s="117"/>
      <c r="VY1173" s="117"/>
      <c r="VZ1173" s="117"/>
      <c r="WA1173" s="117"/>
      <c r="WB1173" s="117"/>
      <c r="WC1173" s="117"/>
      <c r="WD1173" s="117"/>
      <c r="WE1173" s="117"/>
      <c r="WF1173" s="117"/>
      <c r="WG1173" s="117"/>
      <c r="WH1173" s="117"/>
      <c r="WI1173" s="117"/>
      <c r="WJ1173" s="117"/>
      <c r="WK1173" s="117"/>
      <c r="WL1173" s="117"/>
      <c r="WM1173" s="117"/>
      <c r="WN1173" s="117"/>
      <c r="WO1173" s="117"/>
      <c r="WP1173" s="117"/>
      <c r="WQ1173" s="117"/>
      <c r="WR1173" s="117"/>
      <c r="WS1173" s="117"/>
      <c r="WT1173" s="117"/>
      <c r="WU1173" s="117"/>
      <c r="WV1173" s="117"/>
      <c r="WW1173" s="117"/>
      <c r="WX1173" s="117"/>
      <c r="WY1173" s="117"/>
      <c r="WZ1173" s="117"/>
      <c r="XA1173" s="117"/>
      <c r="XB1173" s="117"/>
      <c r="XC1173" s="117"/>
      <c r="XD1173" s="117"/>
      <c r="XE1173" s="117"/>
      <c r="XF1173" s="117"/>
      <c r="XG1173" s="117"/>
      <c r="XH1173" s="117"/>
      <c r="XI1173" s="117"/>
      <c r="XJ1173" s="117"/>
      <c r="XK1173" s="117"/>
      <c r="XL1173" s="117"/>
      <c r="XM1173" s="117"/>
      <c r="XN1173" s="117"/>
      <c r="XO1173" s="117"/>
      <c r="XP1173" s="117"/>
      <c r="XQ1173" s="117"/>
      <c r="XR1173" s="117"/>
      <c r="XS1173" s="117"/>
      <c r="XT1173" s="117"/>
      <c r="XU1173" s="117"/>
      <c r="XV1173" s="117"/>
      <c r="XW1173" s="117"/>
      <c r="XX1173" s="117"/>
      <c r="XY1173" s="117"/>
      <c r="XZ1173" s="117"/>
      <c r="YA1173" s="117"/>
      <c r="YB1173" s="117"/>
      <c r="YC1173" s="117"/>
      <c r="YD1173" s="117"/>
      <c r="YE1173" s="117"/>
      <c r="YF1173" s="117"/>
      <c r="YG1173" s="117"/>
      <c r="YH1173" s="117"/>
      <c r="YI1173" s="117"/>
      <c r="YJ1173" s="117"/>
      <c r="YK1173" s="117"/>
      <c r="YL1173" s="117"/>
      <c r="YM1173" s="117"/>
      <c r="YN1173" s="117"/>
      <c r="YO1173" s="117"/>
      <c r="YP1173" s="117"/>
      <c r="YQ1173" s="117"/>
      <c r="YR1173" s="117"/>
      <c r="YS1173" s="117"/>
      <c r="YT1173" s="117"/>
      <c r="YU1173" s="117"/>
      <c r="YV1173" s="117"/>
      <c r="YW1173" s="117"/>
      <c r="YX1173" s="117"/>
      <c r="YY1173" s="117"/>
      <c r="YZ1173" s="117"/>
      <c r="ZA1173" s="117"/>
      <c r="ZB1173" s="117"/>
      <c r="ZC1173" s="117"/>
      <c r="ZD1173" s="117"/>
      <c r="ZE1173" s="117"/>
      <c r="ZF1173" s="117"/>
      <c r="ZG1173" s="117"/>
      <c r="ZH1173" s="117"/>
      <c r="ZI1173" s="117"/>
      <c r="ZJ1173" s="117"/>
      <c r="ZK1173" s="117"/>
      <c r="ZL1173" s="117"/>
      <c r="ZM1173" s="117"/>
      <c r="ZN1173" s="117"/>
      <c r="ZO1173" s="117"/>
      <c r="ZP1173" s="117"/>
      <c r="ZQ1173" s="117"/>
      <c r="ZR1173" s="117"/>
      <c r="ZS1173" s="117"/>
      <c r="ZT1173" s="117"/>
      <c r="ZU1173" s="117"/>
      <c r="ZV1173" s="117"/>
      <c r="ZW1173" s="117"/>
      <c r="ZX1173" s="117"/>
      <c r="ZY1173" s="117"/>
      <c r="ZZ1173" s="117"/>
      <c r="AAA1173" s="117"/>
      <c r="AAB1173" s="117"/>
      <c r="AAC1173" s="117"/>
      <c r="AAD1173" s="117"/>
      <c r="AAE1173" s="117"/>
      <c r="AAF1173" s="117"/>
      <c r="AAG1173" s="117"/>
      <c r="AAH1173" s="117"/>
      <c r="AAI1173" s="117"/>
      <c r="AAJ1173" s="117"/>
      <c r="AAK1173" s="117"/>
      <c r="AAL1173" s="117"/>
      <c r="AAM1173" s="117"/>
      <c r="AAN1173" s="117"/>
      <c r="AAO1173" s="117"/>
      <c r="AAP1173" s="117"/>
      <c r="AAQ1173" s="117"/>
      <c r="AAR1173" s="117"/>
      <c r="AAS1173" s="117"/>
      <c r="AAT1173" s="117"/>
      <c r="AAU1173" s="117"/>
      <c r="AAV1173" s="117"/>
      <c r="AAW1173" s="117"/>
      <c r="AAX1173" s="117"/>
      <c r="AAY1173" s="117"/>
      <c r="AAZ1173" s="117"/>
      <c r="ABA1173" s="117"/>
      <c r="ABB1173" s="117"/>
      <c r="ABC1173" s="117"/>
      <c r="ABD1173" s="117"/>
      <c r="ABE1173" s="117"/>
      <c r="ABF1173" s="117"/>
      <c r="ABG1173" s="117"/>
      <c r="ABH1173" s="117"/>
      <c r="ABI1173" s="117"/>
      <c r="ABJ1173" s="117"/>
      <c r="ABK1173" s="117"/>
      <c r="ABL1173" s="117"/>
      <c r="ABM1173" s="117"/>
      <c r="ABN1173" s="117"/>
      <c r="ABO1173" s="117"/>
      <c r="ABP1173" s="117"/>
      <c r="ABQ1173" s="117"/>
      <c r="ABR1173" s="117"/>
      <c r="ABS1173" s="117"/>
      <c r="ABT1173" s="117"/>
      <c r="ABU1173" s="117"/>
      <c r="ABV1173" s="117"/>
      <c r="ABW1173" s="117"/>
      <c r="ABX1173" s="117"/>
      <c r="ABY1173" s="117"/>
      <c r="ABZ1173" s="117"/>
      <c r="ACA1173" s="117"/>
      <c r="ACB1173" s="117"/>
      <c r="ACC1173" s="117"/>
      <c r="ACD1173" s="117"/>
      <c r="ACE1173" s="117"/>
      <c r="ACF1173" s="117"/>
      <c r="ACG1173" s="117"/>
      <c r="ACH1173" s="117"/>
      <c r="ACI1173" s="117"/>
      <c r="ACJ1173" s="117"/>
      <c r="ACK1173" s="117"/>
      <c r="ACL1173" s="117"/>
      <c r="ACM1173" s="117"/>
      <c r="ACN1173" s="117"/>
      <c r="ACO1173" s="117"/>
      <c r="ACP1173" s="117"/>
      <c r="ACQ1173" s="117"/>
      <c r="ACR1173" s="117"/>
      <c r="ACS1173" s="117"/>
      <c r="ACT1173" s="117"/>
      <c r="ACU1173" s="117"/>
      <c r="ACV1173" s="117"/>
      <c r="ACW1173" s="117"/>
      <c r="ACX1173" s="117"/>
      <c r="ACY1173" s="117"/>
      <c r="ACZ1173" s="117"/>
      <c r="ADA1173" s="117"/>
      <c r="ADB1173" s="117"/>
      <c r="ADC1173" s="117"/>
      <c r="ADD1173" s="117"/>
      <c r="ADE1173" s="117"/>
      <c r="ADF1173" s="117"/>
      <c r="ADG1173" s="117"/>
      <c r="ADH1173" s="117"/>
      <c r="ADI1173" s="117"/>
      <c r="ADJ1173" s="117"/>
      <c r="ADK1173" s="117"/>
      <c r="ADL1173" s="117"/>
      <c r="ADM1173" s="117"/>
      <c r="ADN1173" s="117"/>
      <c r="ADO1173" s="117"/>
      <c r="ADP1173" s="117"/>
      <c r="ADQ1173" s="117"/>
      <c r="ADR1173" s="117"/>
      <c r="ADS1173" s="117"/>
      <c r="ADT1173" s="117"/>
      <c r="ADU1173" s="117"/>
      <c r="ADV1173" s="117"/>
      <c r="ADW1173" s="117"/>
      <c r="ADX1173" s="117"/>
      <c r="ADY1173" s="117"/>
      <c r="ADZ1173" s="117"/>
      <c r="AEA1173" s="117"/>
      <c r="AEB1173" s="117"/>
      <c r="AEC1173" s="117"/>
      <c r="AED1173" s="117"/>
      <c r="AEE1173" s="117"/>
      <c r="AEF1173" s="117"/>
      <c r="AEG1173" s="117"/>
      <c r="AEH1173" s="117"/>
      <c r="AEI1173" s="117"/>
      <c r="AEJ1173" s="117"/>
      <c r="AEK1173" s="117"/>
      <c r="AEL1173" s="117"/>
      <c r="AEM1173" s="117"/>
      <c r="AEN1173" s="117"/>
      <c r="AEO1173" s="117"/>
      <c r="AEP1173" s="117"/>
      <c r="AEQ1173" s="117"/>
      <c r="AER1173" s="117"/>
      <c r="AES1173" s="117"/>
      <c r="AET1173" s="117"/>
      <c r="AEU1173" s="117"/>
      <c r="AEV1173" s="117"/>
      <c r="AEW1173" s="117"/>
      <c r="AEX1173" s="117"/>
      <c r="AEY1173" s="117"/>
      <c r="AEZ1173" s="117"/>
      <c r="AFA1173" s="117"/>
      <c r="AFB1173" s="117"/>
      <c r="AFC1173" s="117"/>
      <c r="AFD1173" s="117"/>
      <c r="AFE1173" s="117"/>
      <c r="AFF1173" s="117"/>
      <c r="AFG1173" s="117"/>
      <c r="AFH1173" s="117"/>
      <c r="AFI1173" s="117"/>
      <c r="AFJ1173" s="117"/>
      <c r="AFK1173" s="117"/>
      <c r="AFL1173" s="117"/>
      <c r="AFM1173" s="117"/>
      <c r="AFN1173" s="117"/>
      <c r="AFO1173" s="117"/>
      <c r="AFP1173" s="117"/>
      <c r="AFQ1173" s="117"/>
      <c r="AFR1173" s="117"/>
      <c r="AFS1173" s="117"/>
      <c r="AFT1173" s="117"/>
      <c r="AFU1173" s="117"/>
      <c r="AFV1173" s="117"/>
      <c r="AFW1173" s="117"/>
      <c r="AFX1173" s="117"/>
      <c r="AFY1173" s="117"/>
      <c r="AFZ1173" s="117"/>
      <c r="AGA1173" s="117"/>
      <c r="AGB1173" s="117"/>
      <c r="AGC1173" s="117"/>
      <c r="AGD1173" s="117"/>
      <c r="AGE1173" s="117"/>
      <c r="AGF1173" s="117"/>
      <c r="AGG1173" s="117"/>
      <c r="AGH1173" s="117"/>
      <c r="AGI1173" s="117"/>
      <c r="AGJ1173" s="117"/>
      <c r="AGK1173" s="117"/>
      <c r="AGL1173" s="117"/>
      <c r="AGM1173" s="117"/>
      <c r="AGN1173" s="117"/>
      <c r="AGO1173" s="117"/>
      <c r="AGP1173" s="117"/>
      <c r="AGQ1173" s="117"/>
      <c r="AGR1173" s="117"/>
      <c r="AGS1173" s="117"/>
      <c r="AGT1173" s="117"/>
      <c r="AGU1173" s="117"/>
      <c r="AGV1173" s="117"/>
      <c r="AGW1173" s="117"/>
      <c r="AGX1173" s="117"/>
      <c r="AGY1173" s="117"/>
      <c r="AGZ1173" s="117"/>
      <c r="AHA1173" s="117"/>
      <c r="AHB1173" s="117"/>
      <c r="AHC1173" s="117"/>
      <c r="AHD1173" s="117"/>
      <c r="AHE1173" s="117"/>
      <c r="AHF1173" s="117"/>
      <c r="AHG1173" s="117"/>
      <c r="AHH1173" s="117"/>
      <c r="AHI1173" s="117"/>
      <c r="AHJ1173" s="117"/>
      <c r="AHK1173" s="117"/>
      <c r="AHL1173" s="117"/>
      <c r="AHM1173" s="117"/>
      <c r="AHN1173" s="117"/>
      <c r="AHO1173" s="117"/>
      <c r="AHP1173" s="117"/>
      <c r="AHQ1173" s="117"/>
      <c r="AHR1173" s="117"/>
      <c r="AHS1173" s="117"/>
      <c r="AHT1173" s="117"/>
      <c r="AHU1173" s="117"/>
      <c r="AHV1173" s="117"/>
      <c r="AHW1173" s="117"/>
      <c r="AHX1173" s="117"/>
      <c r="AHY1173" s="117"/>
      <c r="AHZ1173" s="117"/>
      <c r="AIA1173" s="117"/>
      <c r="AIB1173" s="117"/>
      <c r="AIC1173" s="117"/>
      <c r="AID1173" s="117"/>
      <c r="AIE1173" s="117"/>
      <c r="AIF1173" s="117"/>
      <c r="AIG1173" s="117"/>
      <c r="AIH1173" s="117"/>
      <c r="AII1173" s="117"/>
      <c r="AIJ1173" s="117"/>
      <c r="AIK1173" s="117"/>
      <c r="AIL1173" s="117"/>
      <c r="AIM1173" s="117"/>
      <c r="AIN1173" s="117"/>
      <c r="AIO1173" s="117"/>
      <c r="AIP1173" s="117"/>
      <c r="AIQ1173" s="117"/>
      <c r="AIR1173" s="117"/>
      <c r="AIS1173" s="117"/>
      <c r="AIT1173" s="117"/>
      <c r="AIU1173" s="117"/>
      <c r="AIV1173" s="117"/>
      <c r="AIW1173" s="117"/>
      <c r="AIX1173" s="117"/>
      <c r="AIY1173" s="117"/>
      <c r="AIZ1173" s="117"/>
      <c r="AJA1173" s="117"/>
      <c r="AJB1173" s="117"/>
      <c r="AJC1173" s="117"/>
      <c r="AJD1173" s="117"/>
      <c r="AJE1173" s="117"/>
      <c r="AJF1173" s="117"/>
      <c r="AJG1173" s="117"/>
      <c r="AJH1173" s="117"/>
      <c r="AJI1173" s="117"/>
      <c r="AJJ1173" s="117"/>
      <c r="AJK1173" s="117"/>
      <c r="AJL1173" s="117"/>
      <c r="AJM1173" s="117"/>
      <c r="AJN1173" s="117"/>
      <c r="AJO1173" s="117"/>
      <c r="AJP1173" s="117"/>
      <c r="AJQ1173" s="117"/>
      <c r="AJR1173" s="117"/>
      <c r="AJS1173" s="117"/>
      <c r="AJT1173" s="117"/>
      <c r="AJU1173" s="117"/>
      <c r="AJV1173" s="117"/>
      <c r="AJW1173" s="117"/>
      <c r="AJX1173" s="117"/>
      <c r="AJY1173" s="117"/>
      <c r="AJZ1173" s="117"/>
      <c r="AKA1173" s="117"/>
      <c r="AKB1173" s="117"/>
      <c r="AKC1173" s="117"/>
      <c r="AKD1173" s="117"/>
      <c r="AKE1173" s="117"/>
      <c r="AKF1173" s="117"/>
      <c r="AKG1173" s="117"/>
      <c r="AKH1173" s="117"/>
      <c r="AKI1173" s="117"/>
      <c r="AKJ1173" s="117"/>
      <c r="AKK1173" s="117"/>
      <c r="AKL1173" s="117"/>
      <c r="AKM1173" s="117"/>
      <c r="AKN1173" s="117"/>
      <c r="AKO1173" s="117"/>
      <c r="AKP1173" s="117"/>
      <c r="AKQ1173" s="117"/>
      <c r="AKR1173" s="117"/>
      <c r="AKS1173" s="117"/>
      <c r="AKT1173" s="117"/>
      <c r="AKU1173" s="117"/>
      <c r="AKV1173" s="117"/>
      <c r="AKW1173" s="117"/>
      <c r="AKX1173" s="117"/>
      <c r="AKY1173" s="117"/>
      <c r="AKZ1173" s="117"/>
      <c r="ALA1173" s="117"/>
      <c r="ALB1173" s="117"/>
      <c r="ALC1173" s="117"/>
      <c r="ALD1173" s="117"/>
      <c r="ALE1173" s="117"/>
      <c r="ALF1173" s="117"/>
      <c r="ALG1173" s="117"/>
      <c r="ALH1173" s="117"/>
      <c r="ALI1173" s="117"/>
      <c r="ALJ1173" s="117"/>
      <c r="ALK1173" s="117"/>
      <c r="ALL1173" s="117"/>
      <c r="ALM1173" s="117"/>
      <c r="ALN1173" s="117"/>
    </row>
    <row r="1174" spans="1:1002" s="120" customFormat="1" ht="38.25" x14ac:dyDescent="0.2">
      <c r="A1174" s="169"/>
      <c r="B1174" s="386" t="s">
        <v>2687</v>
      </c>
      <c r="C1174" s="205">
        <v>24313</v>
      </c>
      <c r="D1174" s="46" t="s">
        <v>2688</v>
      </c>
      <c r="E1174" s="355">
        <v>15</v>
      </c>
      <c r="F1174" s="205" t="s">
        <v>2668</v>
      </c>
      <c r="G1174" s="46" t="s">
        <v>2663</v>
      </c>
      <c r="H1174" s="46">
        <v>20</v>
      </c>
      <c r="I1174" s="117"/>
      <c r="J1174" s="117"/>
      <c r="K1174" s="117"/>
      <c r="L1174" s="117"/>
      <c r="M1174" s="117"/>
      <c r="N1174" s="117"/>
      <c r="O1174" s="117"/>
      <c r="P1174" s="117"/>
      <c r="Q1174" s="117"/>
      <c r="R1174" s="117"/>
      <c r="S1174" s="117"/>
      <c r="T1174" s="117"/>
      <c r="U1174" s="117"/>
      <c r="V1174" s="117"/>
      <c r="W1174" s="117"/>
      <c r="X1174" s="117"/>
      <c r="Y1174" s="117"/>
      <c r="Z1174" s="117"/>
      <c r="AA1174" s="117"/>
      <c r="AB1174" s="117"/>
      <c r="AC1174" s="117"/>
      <c r="AD1174" s="117"/>
      <c r="AE1174" s="117"/>
      <c r="AF1174" s="117"/>
      <c r="AG1174" s="117"/>
      <c r="AH1174" s="117"/>
      <c r="AI1174" s="117"/>
      <c r="AJ1174" s="117"/>
      <c r="AK1174" s="117"/>
      <c r="AL1174" s="117"/>
      <c r="AM1174" s="117"/>
      <c r="AN1174" s="117"/>
      <c r="AO1174" s="117"/>
      <c r="AP1174" s="117"/>
      <c r="AQ1174" s="117"/>
      <c r="AR1174" s="117"/>
      <c r="AS1174" s="117"/>
      <c r="AT1174" s="117"/>
      <c r="AU1174" s="117"/>
      <c r="AV1174" s="117"/>
      <c r="AW1174" s="117"/>
      <c r="AX1174" s="117"/>
      <c r="AY1174" s="117"/>
      <c r="AZ1174" s="117"/>
      <c r="BA1174" s="117"/>
      <c r="BB1174" s="117"/>
      <c r="BC1174" s="117"/>
      <c r="BD1174" s="117"/>
      <c r="BE1174" s="117"/>
      <c r="BF1174" s="117"/>
      <c r="BG1174" s="117"/>
      <c r="BH1174" s="117"/>
      <c r="BI1174" s="117"/>
      <c r="BJ1174" s="117"/>
      <c r="BK1174" s="117"/>
      <c r="BL1174" s="117"/>
      <c r="BM1174" s="117"/>
      <c r="BN1174" s="117"/>
      <c r="BO1174" s="117"/>
      <c r="BP1174" s="117"/>
      <c r="BQ1174" s="117"/>
      <c r="BR1174" s="117"/>
      <c r="BS1174" s="117"/>
      <c r="BT1174" s="117"/>
      <c r="BU1174" s="117"/>
      <c r="BV1174" s="117"/>
      <c r="BW1174" s="117"/>
      <c r="BX1174" s="117"/>
      <c r="BY1174" s="117"/>
      <c r="BZ1174" s="117"/>
      <c r="CA1174" s="117"/>
      <c r="CB1174" s="117"/>
      <c r="CC1174" s="117"/>
      <c r="CD1174" s="117"/>
      <c r="CE1174" s="117"/>
      <c r="CF1174" s="117"/>
      <c r="CG1174" s="117"/>
      <c r="CH1174" s="117"/>
      <c r="CI1174" s="117"/>
      <c r="CJ1174" s="117"/>
      <c r="CK1174" s="117"/>
      <c r="CL1174" s="117"/>
      <c r="CM1174" s="117"/>
      <c r="CN1174" s="117"/>
      <c r="CO1174" s="117"/>
      <c r="CP1174" s="117"/>
      <c r="CQ1174" s="117"/>
      <c r="CR1174" s="117"/>
      <c r="CS1174" s="117"/>
      <c r="CT1174" s="117"/>
      <c r="CU1174" s="117"/>
      <c r="CV1174" s="117"/>
      <c r="CW1174" s="117"/>
      <c r="CX1174" s="117"/>
      <c r="CY1174" s="117"/>
      <c r="CZ1174" s="117"/>
      <c r="DA1174" s="117"/>
      <c r="DB1174" s="117"/>
      <c r="DC1174" s="117"/>
      <c r="DD1174" s="117"/>
      <c r="DE1174" s="117"/>
      <c r="DF1174" s="117"/>
      <c r="DG1174" s="117"/>
      <c r="DH1174" s="117"/>
      <c r="DI1174" s="117"/>
      <c r="DJ1174" s="117"/>
      <c r="DK1174" s="117"/>
      <c r="DL1174" s="117"/>
      <c r="DM1174" s="117"/>
      <c r="DN1174" s="117"/>
      <c r="DO1174" s="117"/>
      <c r="DP1174" s="117"/>
      <c r="DQ1174" s="117"/>
      <c r="DR1174" s="117"/>
      <c r="DS1174" s="117"/>
      <c r="DT1174" s="117"/>
      <c r="DU1174" s="117"/>
      <c r="DV1174" s="117"/>
      <c r="DW1174" s="117"/>
      <c r="DX1174" s="117"/>
      <c r="DY1174" s="117"/>
      <c r="DZ1174" s="117"/>
      <c r="EA1174" s="117"/>
      <c r="EB1174" s="117"/>
      <c r="EC1174" s="117"/>
      <c r="ED1174" s="117"/>
      <c r="EE1174" s="117"/>
      <c r="EF1174" s="117"/>
      <c r="EG1174" s="117"/>
      <c r="EH1174" s="117"/>
      <c r="EI1174" s="117"/>
      <c r="EJ1174" s="117"/>
      <c r="EK1174" s="117"/>
      <c r="EL1174" s="117"/>
      <c r="EM1174" s="117"/>
      <c r="EN1174" s="117"/>
      <c r="EO1174" s="117"/>
      <c r="EP1174" s="117"/>
      <c r="EQ1174" s="117"/>
      <c r="ER1174" s="117"/>
      <c r="ES1174" s="117"/>
      <c r="ET1174" s="117"/>
      <c r="EU1174" s="117"/>
      <c r="EV1174" s="117"/>
      <c r="EW1174" s="117"/>
      <c r="EX1174" s="117"/>
      <c r="EY1174" s="117"/>
      <c r="EZ1174" s="117"/>
      <c r="FA1174" s="117"/>
      <c r="FB1174" s="117"/>
      <c r="FC1174" s="117"/>
      <c r="FD1174" s="117"/>
      <c r="FE1174" s="117"/>
      <c r="FF1174" s="117"/>
      <c r="FG1174" s="117"/>
      <c r="FH1174" s="117"/>
      <c r="FI1174" s="117"/>
      <c r="FJ1174" s="117"/>
      <c r="FK1174" s="117"/>
      <c r="FL1174" s="117"/>
      <c r="FM1174" s="117"/>
      <c r="FN1174" s="117"/>
      <c r="FO1174" s="117"/>
      <c r="FP1174" s="117"/>
      <c r="FQ1174" s="117"/>
      <c r="FR1174" s="117"/>
      <c r="FS1174" s="117"/>
      <c r="FT1174" s="117"/>
      <c r="FU1174" s="117"/>
      <c r="FV1174" s="117"/>
      <c r="FW1174" s="117"/>
      <c r="FX1174" s="117"/>
      <c r="FY1174" s="117"/>
      <c r="FZ1174" s="117"/>
      <c r="GA1174" s="117"/>
      <c r="GB1174" s="117"/>
      <c r="GC1174" s="117"/>
      <c r="GD1174" s="117"/>
      <c r="GE1174" s="117"/>
      <c r="GF1174" s="117"/>
      <c r="GG1174" s="117"/>
      <c r="GH1174" s="117"/>
      <c r="GI1174" s="117"/>
      <c r="GJ1174" s="117"/>
      <c r="GK1174" s="117"/>
      <c r="GL1174" s="117"/>
      <c r="GM1174" s="117"/>
      <c r="GN1174" s="117"/>
      <c r="GO1174" s="117"/>
      <c r="GP1174" s="117"/>
      <c r="GQ1174" s="117"/>
      <c r="GR1174" s="117"/>
      <c r="GS1174" s="117"/>
      <c r="GT1174" s="117"/>
      <c r="GU1174" s="117"/>
      <c r="GV1174" s="117"/>
      <c r="GW1174" s="117"/>
      <c r="GX1174" s="117"/>
      <c r="GY1174" s="117"/>
      <c r="GZ1174" s="117"/>
      <c r="HA1174" s="117"/>
      <c r="HB1174" s="117"/>
      <c r="HC1174" s="117"/>
      <c r="HD1174" s="117"/>
      <c r="HE1174" s="117"/>
      <c r="HF1174" s="117"/>
      <c r="HG1174" s="117"/>
      <c r="HH1174" s="117"/>
      <c r="HI1174" s="117"/>
      <c r="HJ1174" s="117"/>
      <c r="HK1174" s="117"/>
      <c r="HL1174" s="117"/>
      <c r="HM1174" s="117"/>
      <c r="HN1174" s="117"/>
      <c r="HO1174" s="117"/>
      <c r="HP1174" s="117"/>
      <c r="HQ1174" s="117"/>
      <c r="HR1174" s="117"/>
      <c r="HS1174" s="117"/>
      <c r="HT1174" s="117"/>
      <c r="HU1174" s="117"/>
      <c r="HV1174" s="117"/>
      <c r="HW1174" s="117"/>
      <c r="HX1174" s="117"/>
      <c r="HY1174" s="117"/>
      <c r="HZ1174" s="117"/>
      <c r="IA1174" s="117"/>
      <c r="IB1174" s="117"/>
      <c r="IC1174" s="117"/>
      <c r="ID1174" s="117"/>
      <c r="IE1174" s="117"/>
      <c r="IF1174" s="117"/>
      <c r="IG1174" s="117"/>
      <c r="IH1174" s="117"/>
      <c r="II1174" s="117"/>
      <c r="IJ1174" s="117"/>
      <c r="IK1174" s="117"/>
      <c r="IL1174" s="117"/>
      <c r="IM1174" s="117"/>
      <c r="IN1174" s="117"/>
      <c r="IO1174" s="117"/>
      <c r="IP1174" s="117"/>
      <c r="IQ1174" s="117"/>
      <c r="IR1174" s="117"/>
      <c r="IS1174" s="117"/>
      <c r="IT1174" s="117"/>
      <c r="IU1174" s="117"/>
      <c r="IV1174" s="117"/>
      <c r="IW1174" s="117"/>
      <c r="IX1174" s="117"/>
      <c r="IY1174" s="117"/>
      <c r="IZ1174" s="117"/>
      <c r="JA1174" s="117"/>
      <c r="JB1174" s="117"/>
      <c r="JC1174" s="117"/>
      <c r="JD1174" s="117"/>
      <c r="JE1174" s="117"/>
      <c r="JF1174" s="117"/>
      <c r="JG1174" s="117"/>
      <c r="JH1174" s="117"/>
      <c r="JI1174" s="117"/>
      <c r="JJ1174" s="117"/>
      <c r="JK1174" s="117"/>
      <c r="JL1174" s="117"/>
      <c r="JM1174" s="117"/>
      <c r="JN1174" s="117"/>
      <c r="JO1174" s="117"/>
      <c r="JP1174" s="117"/>
      <c r="JQ1174" s="117"/>
      <c r="JR1174" s="117"/>
      <c r="JS1174" s="117"/>
      <c r="JT1174" s="117"/>
      <c r="JU1174" s="117"/>
      <c r="JV1174" s="117"/>
      <c r="JW1174" s="117"/>
      <c r="JX1174" s="117"/>
      <c r="JY1174" s="117"/>
      <c r="JZ1174" s="117"/>
      <c r="KA1174" s="117"/>
      <c r="KB1174" s="117"/>
      <c r="KC1174" s="117"/>
      <c r="KD1174" s="117"/>
      <c r="KE1174" s="117"/>
      <c r="KF1174" s="117"/>
      <c r="KG1174" s="117"/>
      <c r="KH1174" s="117"/>
      <c r="KI1174" s="117"/>
      <c r="KJ1174" s="117"/>
      <c r="KK1174" s="117"/>
      <c r="KL1174" s="117"/>
      <c r="KM1174" s="117"/>
      <c r="KN1174" s="117"/>
      <c r="KO1174" s="117"/>
      <c r="KP1174" s="117"/>
      <c r="KQ1174" s="117"/>
      <c r="KR1174" s="117"/>
      <c r="KS1174" s="117"/>
      <c r="KT1174" s="117"/>
      <c r="KU1174" s="117"/>
      <c r="KV1174" s="117"/>
      <c r="KW1174" s="117"/>
      <c r="KX1174" s="117"/>
      <c r="KY1174" s="117"/>
      <c r="KZ1174" s="117"/>
      <c r="LA1174" s="117"/>
      <c r="LB1174" s="117"/>
      <c r="LC1174" s="117"/>
      <c r="LD1174" s="117"/>
      <c r="LE1174" s="117"/>
      <c r="LF1174" s="117"/>
      <c r="LG1174" s="117"/>
      <c r="LH1174" s="117"/>
      <c r="LI1174" s="117"/>
      <c r="LJ1174" s="117"/>
      <c r="LK1174" s="117"/>
      <c r="LL1174" s="117"/>
      <c r="LM1174" s="117"/>
      <c r="LN1174" s="117"/>
      <c r="LO1174" s="117"/>
      <c r="LP1174" s="117"/>
      <c r="LQ1174" s="117"/>
      <c r="LR1174" s="117"/>
      <c r="LS1174" s="117"/>
      <c r="LT1174" s="117"/>
      <c r="LU1174" s="117"/>
      <c r="LV1174" s="117"/>
      <c r="LW1174" s="117"/>
      <c r="LX1174" s="117"/>
      <c r="LY1174" s="117"/>
      <c r="LZ1174" s="117"/>
      <c r="MA1174" s="117"/>
      <c r="MB1174" s="117"/>
      <c r="MC1174" s="117"/>
      <c r="MD1174" s="117"/>
      <c r="ME1174" s="117"/>
      <c r="MF1174" s="117"/>
      <c r="MG1174" s="117"/>
      <c r="MH1174" s="117"/>
      <c r="MI1174" s="117"/>
      <c r="MJ1174" s="117"/>
      <c r="MK1174" s="117"/>
      <c r="ML1174" s="117"/>
      <c r="MM1174" s="117"/>
      <c r="MN1174" s="117"/>
      <c r="MO1174" s="117"/>
      <c r="MP1174" s="117"/>
      <c r="MQ1174" s="117"/>
      <c r="MR1174" s="117"/>
      <c r="MS1174" s="117"/>
      <c r="MT1174" s="117"/>
      <c r="MU1174" s="117"/>
      <c r="MV1174" s="117"/>
      <c r="MW1174" s="117"/>
      <c r="MX1174" s="117"/>
      <c r="MY1174" s="117"/>
      <c r="MZ1174" s="117"/>
      <c r="NA1174" s="117"/>
      <c r="NB1174" s="117"/>
      <c r="NC1174" s="117"/>
      <c r="ND1174" s="117"/>
      <c r="NE1174" s="117"/>
      <c r="NF1174" s="117"/>
      <c r="NG1174" s="117"/>
      <c r="NH1174" s="117"/>
      <c r="NI1174" s="117"/>
      <c r="NJ1174" s="117"/>
      <c r="NK1174" s="117"/>
      <c r="NL1174" s="117"/>
      <c r="NM1174" s="117"/>
      <c r="NN1174" s="117"/>
      <c r="NO1174" s="117"/>
      <c r="NP1174" s="117"/>
      <c r="NQ1174" s="117"/>
      <c r="NR1174" s="117"/>
      <c r="NS1174" s="117"/>
      <c r="NT1174" s="117"/>
      <c r="NU1174" s="117"/>
      <c r="NV1174" s="117"/>
      <c r="NW1174" s="117"/>
      <c r="NX1174" s="117"/>
      <c r="NY1174" s="117"/>
      <c r="NZ1174" s="117"/>
      <c r="OA1174" s="117"/>
      <c r="OB1174" s="117"/>
      <c r="OC1174" s="117"/>
      <c r="OD1174" s="117"/>
      <c r="OE1174" s="117"/>
      <c r="OF1174" s="117"/>
      <c r="OG1174" s="117"/>
      <c r="OH1174" s="117"/>
      <c r="OI1174" s="117"/>
      <c r="OJ1174" s="117"/>
      <c r="OK1174" s="117"/>
      <c r="OL1174" s="117"/>
      <c r="OM1174" s="117"/>
      <c r="ON1174" s="117"/>
      <c r="OO1174" s="117"/>
      <c r="OP1174" s="117"/>
      <c r="OQ1174" s="117"/>
      <c r="OR1174" s="117"/>
      <c r="OS1174" s="117"/>
      <c r="OT1174" s="117"/>
      <c r="OU1174" s="117"/>
      <c r="OV1174" s="117"/>
      <c r="OW1174" s="117"/>
      <c r="OX1174" s="117"/>
      <c r="OY1174" s="117"/>
      <c r="OZ1174" s="117"/>
      <c r="PA1174" s="117"/>
      <c r="PB1174" s="117"/>
      <c r="PC1174" s="117"/>
      <c r="PD1174" s="117"/>
      <c r="PE1174" s="117"/>
      <c r="PF1174" s="117"/>
      <c r="PG1174" s="117"/>
      <c r="PH1174" s="117"/>
      <c r="PI1174" s="117"/>
      <c r="PJ1174" s="117"/>
      <c r="PK1174" s="117"/>
      <c r="PL1174" s="117"/>
      <c r="PM1174" s="117"/>
      <c r="PN1174" s="117"/>
      <c r="PO1174" s="117"/>
      <c r="PP1174" s="117"/>
      <c r="PQ1174" s="117"/>
      <c r="PR1174" s="117"/>
      <c r="PS1174" s="117"/>
      <c r="PT1174" s="117"/>
      <c r="PU1174" s="117"/>
      <c r="PV1174" s="117"/>
      <c r="PW1174" s="117"/>
      <c r="PX1174" s="117"/>
      <c r="PY1174" s="117"/>
      <c r="PZ1174" s="117"/>
      <c r="QA1174" s="117"/>
      <c r="QB1174" s="117"/>
      <c r="QC1174" s="117"/>
      <c r="QD1174" s="117"/>
      <c r="QE1174" s="117"/>
      <c r="QF1174" s="117"/>
      <c r="QG1174" s="117"/>
      <c r="QH1174" s="117"/>
      <c r="QI1174" s="117"/>
      <c r="QJ1174" s="117"/>
      <c r="QK1174" s="117"/>
      <c r="QL1174" s="117"/>
      <c r="QM1174" s="117"/>
      <c r="QN1174" s="117"/>
      <c r="QO1174" s="117"/>
      <c r="QP1174" s="117"/>
      <c r="QQ1174" s="117"/>
      <c r="QR1174" s="117"/>
      <c r="QS1174" s="117"/>
      <c r="QT1174" s="117"/>
      <c r="QU1174" s="117"/>
      <c r="QV1174" s="117"/>
      <c r="QW1174" s="117"/>
      <c r="QX1174" s="117"/>
      <c r="QY1174" s="117"/>
      <c r="QZ1174" s="117"/>
      <c r="RA1174" s="117"/>
      <c r="RB1174" s="117"/>
      <c r="RC1174" s="117"/>
      <c r="RD1174" s="117"/>
      <c r="RE1174" s="117"/>
      <c r="RF1174" s="117"/>
      <c r="RG1174" s="117"/>
      <c r="RH1174" s="117"/>
      <c r="RI1174" s="117"/>
      <c r="RJ1174" s="117"/>
      <c r="RK1174" s="117"/>
      <c r="RL1174" s="117"/>
      <c r="RM1174" s="117"/>
      <c r="RN1174" s="117"/>
      <c r="RO1174" s="117"/>
      <c r="RP1174" s="117"/>
      <c r="RQ1174" s="117"/>
      <c r="RR1174" s="117"/>
      <c r="RS1174" s="117"/>
      <c r="RT1174" s="117"/>
      <c r="RU1174" s="117"/>
      <c r="RV1174" s="117"/>
      <c r="RW1174" s="117"/>
      <c r="RX1174" s="117"/>
      <c r="RY1174" s="117"/>
      <c r="RZ1174" s="117"/>
      <c r="SA1174" s="117"/>
      <c r="SB1174" s="117"/>
      <c r="SC1174" s="117"/>
      <c r="SD1174" s="117"/>
      <c r="SE1174" s="117"/>
      <c r="SF1174" s="117"/>
      <c r="SG1174" s="117"/>
      <c r="SH1174" s="117"/>
      <c r="SI1174" s="117"/>
      <c r="SJ1174" s="117"/>
      <c r="SK1174" s="117"/>
      <c r="SL1174" s="117"/>
      <c r="SM1174" s="117"/>
      <c r="SN1174" s="117"/>
      <c r="SO1174" s="117"/>
      <c r="SP1174" s="117"/>
      <c r="SQ1174" s="117"/>
      <c r="SR1174" s="117"/>
      <c r="SS1174" s="117"/>
      <c r="ST1174" s="117"/>
      <c r="SU1174" s="117"/>
      <c r="SV1174" s="117"/>
      <c r="SW1174" s="117"/>
      <c r="SX1174" s="117"/>
      <c r="SY1174" s="117"/>
      <c r="SZ1174" s="117"/>
      <c r="TA1174" s="117"/>
      <c r="TB1174" s="117"/>
      <c r="TC1174" s="117"/>
      <c r="TD1174" s="117"/>
      <c r="TE1174" s="117"/>
      <c r="TF1174" s="117"/>
      <c r="TG1174" s="117"/>
      <c r="TH1174" s="117"/>
      <c r="TI1174" s="117"/>
      <c r="TJ1174" s="117"/>
      <c r="TK1174" s="117"/>
      <c r="TL1174" s="117"/>
      <c r="TM1174" s="117"/>
      <c r="TN1174" s="117"/>
      <c r="TO1174" s="117"/>
      <c r="TP1174" s="117"/>
      <c r="TQ1174" s="117"/>
      <c r="TR1174" s="117"/>
      <c r="TS1174" s="117"/>
      <c r="TT1174" s="117"/>
      <c r="TU1174" s="117"/>
      <c r="TV1174" s="117"/>
      <c r="TW1174" s="117"/>
      <c r="TX1174" s="117"/>
      <c r="TY1174" s="117"/>
      <c r="TZ1174" s="117"/>
      <c r="UA1174" s="117"/>
      <c r="UB1174" s="117"/>
      <c r="UC1174" s="117"/>
      <c r="UD1174" s="117"/>
      <c r="UE1174" s="117"/>
      <c r="UF1174" s="117"/>
      <c r="UG1174" s="117"/>
      <c r="UH1174" s="117"/>
      <c r="UI1174" s="117"/>
      <c r="UJ1174" s="117"/>
      <c r="UK1174" s="117"/>
      <c r="UL1174" s="117"/>
      <c r="UM1174" s="117"/>
      <c r="UN1174" s="117"/>
      <c r="UO1174" s="117"/>
      <c r="UP1174" s="117"/>
      <c r="UQ1174" s="117"/>
      <c r="UR1174" s="117"/>
      <c r="US1174" s="117"/>
      <c r="UT1174" s="117"/>
      <c r="UU1174" s="117"/>
      <c r="UV1174" s="117"/>
      <c r="UW1174" s="117"/>
      <c r="UX1174" s="117"/>
      <c r="UY1174" s="117"/>
      <c r="UZ1174" s="117"/>
      <c r="VA1174" s="117"/>
      <c r="VB1174" s="117"/>
      <c r="VC1174" s="117"/>
      <c r="VD1174" s="117"/>
      <c r="VE1174" s="117"/>
      <c r="VF1174" s="117"/>
      <c r="VG1174" s="117"/>
      <c r="VH1174" s="117"/>
      <c r="VI1174" s="117"/>
      <c r="VJ1174" s="117"/>
      <c r="VK1174" s="117"/>
      <c r="VL1174" s="117"/>
      <c r="VM1174" s="117"/>
      <c r="VN1174" s="117"/>
      <c r="VO1174" s="117"/>
      <c r="VP1174" s="117"/>
      <c r="VQ1174" s="117"/>
      <c r="VR1174" s="117"/>
      <c r="VS1174" s="117"/>
      <c r="VT1174" s="117"/>
      <c r="VU1174" s="117"/>
      <c r="VV1174" s="117"/>
      <c r="VW1174" s="117"/>
      <c r="VX1174" s="117"/>
      <c r="VY1174" s="117"/>
      <c r="VZ1174" s="117"/>
      <c r="WA1174" s="117"/>
      <c r="WB1174" s="117"/>
      <c r="WC1174" s="117"/>
      <c r="WD1174" s="117"/>
      <c r="WE1174" s="117"/>
      <c r="WF1174" s="117"/>
      <c r="WG1174" s="117"/>
      <c r="WH1174" s="117"/>
      <c r="WI1174" s="117"/>
      <c r="WJ1174" s="117"/>
      <c r="WK1174" s="117"/>
      <c r="WL1174" s="117"/>
      <c r="WM1174" s="117"/>
      <c r="WN1174" s="117"/>
      <c r="WO1174" s="117"/>
      <c r="WP1174" s="117"/>
      <c r="WQ1174" s="117"/>
      <c r="WR1174" s="117"/>
      <c r="WS1174" s="117"/>
      <c r="WT1174" s="117"/>
      <c r="WU1174" s="117"/>
      <c r="WV1174" s="117"/>
      <c r="WW1174" s="117"/>
      <c r="WX1174" s="117"/>
      <c r="WY1174" s="117"/>
      <c r="WZ1174" s="117"/>
      <c r="XA1174" s="117"/>
      <c r="XB1174" s="117"/>
      <c r="XC1174" s="117"/>
      <c r="XD1174" s="117"/>
      <c r="XE1174" s="117"/>
      <c r="XF1174" s="117"/>
      <c r="XG1174" s="117"/>
      <c r="XH1174" s="117"/>
      <c r="XI1174" s="117"/>
      <c r="XJ1174" s="117"/>
      <c r="XK1174" s="117"/>
      <c r="XL1174" s="117"/>
      <c r="XM1174" s="117"/>
      <c r="XN1174" s="117"/>
      <c r="XO1174" s="117"/>
      <c r="XP1174" s="117"/>
      <c r="XQ1174" s="117"/>
      <c r="XR1174" s="117"/>
      <c r="XS1174" s="117"/>
      <c r="XT1174" s="117"/>
      <c r="XU1174" s="117"/>
      <c r="XV1174" s="117"/>
      <c r="XW1174" s="117"/>
      <c r="XX1174" s="117"/>
      <c r="XY1174" s="117"/>
      <c r="XZ1174" s="117"/>
      <c r="YA1174" s="117"/>
      <c r="YB1174" s="117"/>
      <c r="YC1174" s="117"/>
      <c r="YD1174" s="117"/>
      <c r="YE1174" s="117"/>
      <c r="YF1174" s="117"/>
      <c r="YG1174" s="117"/>
      <c r="YH1174" s="117"/>
      <c r="YI1174" s="117"/>
      <c r="YJ1174" s="117"/>
      <c r="YK1174" s="117"/>
      <c r="YL1174" s="117"/>
      <c r="YM1174" s="117"/>
      <c r="YN1174" s="117"/>
      <c r="YO1174" s="117"/>
      <c r="YP1174" s="117"/>
      <c r="YQ1174" s="117"/>
      <c r="YR1174" s="117"/>
      <c r="YS1174" s="117"/>
      <c r="YT1174" s="117"/>
      <c r="YU1174" s="117"/>
      <c r="YV1174" s="117"/>
      <c r="YW1174" s="117"/>
      <c r="YX1174" s="117"/>
      <c r="YY1174" s="117"/>
      <c r="YZ1174" s="117"/>
      <c r="ZA1174" s="117"/>
      <c r="ZB1174" s="117"/>
      <c r="ZC1174" s="117"/>
      <c r="ZD1174" s="117"/>
      <c r="ZE1174" s="117"/>
      <c r="ZF1174" s="117"/>
      <c r="ZG1174" s="117"/>
      <c r="ZH1174" s="117"/>
      <c r="ZI1174" s="117"/>
      <c r="ZJ1174" s="117"/>
      <c r="ZK1174" s="117"/>
      <c r="ZL1174" s="117"/>
      <c r="ZM1174" s="117"/>
      <c r="ZN1174" s="117"/>
      <c r="ZO1174" s="117"/>
      <c r="ZP1174" s="117"/>
      <c r="ZQ1174" s="117"/>
      <c r="ZR1174" s="117"/>
      <c r="ZS1174" s="117"/>
      <c r="ZT1174" s="117"/>
      <c r="ZU1174" s="117"/>
      <c r="ZV1174" s="117"/>
      <c r="ZW1174" s="117"/>
      <c r="ZX1174" s="117"/>
      <c r="ZY1174" s="117"/>
      <c r="ZZ1174" s="117"/>
      <c r="AAA1174" s="117"/>
      <c r="AAB1174" s="117"/>
      <c r="AAC1174" s="117"/>
      <c r="AAD1174" s="117"/>
      <c r="AAE1174" s="117"/>
      <c r="AAF1174" s="117"/>
      <c r="AAG1174" s="117"/>
      <c r="AAH1174" s="117"/>
      <c r="AAI1174" s="117"/>
      <c r="AAJ1174" s="117"/>
      <c r="AAK1174" s="117"/>
      <c r="AAL1174" s="117"/>
      <c r="AAM1174" s="117"/>
      <c r="AAN1174" s="117"/>
      <c r="AAO1174" s="117"/>
      <c r="AAP1174" s="117"/>
      <c r="AAQ1174" s="117"/>
      <c r="AAR1174" s="117"/>
      <c r="AAS1174" s="117"/>
      <c r="AAT1174" s="117"/>
      <c r="AAU1174" s="117"/>
      <c r="AAV1174" s="117"/>
      <c r="AAW1174" s="117"/>
      <c r="AAX1174" s="117"/>
      <c r="AAY1174" s="117"/>
      <c r="AAZ1174" s="117"/>
      <c r="ABA1174" s="117"/>
      <c r="ABB1174" s="117"/>
      <c r="ABC1174" s="117"/>
      <c r="ABD1174" s="117"/>
      <c r="ABE1174" s="117"/>
      <c r="ABF1174" s="117"/>
      <c r="ABG1174" s="117"/>
      <c r="ABH1174" s="117"/>
      <c r="ABI1174" s="117"/>
      <c r="ABJ1174" s="117"/>
      <c r="ABK1174" s="117"/>
      <c r="ABL1174" s="117"/>
      <c r="ABM1174" s="117"/>
      <c r="ABN1174" s="117"/>
      <c r="ABO1174" s="117"/>
      <c r="ABP1174" s="117"/>
      <c r="ABQ1174" s="117"/>
      <c r="ABR1174" s="117"/>
      <c r="ABS1174" s="117"/>
      <c r="ABT1174" s="117"/>
      <c r="ABU1174" s="117"/>
      <c r="ABV1174" s="117"/>
      <c r="ABW1174" s="117"/>
      <c r="ABX1174" s="117"/>
      <c r="ABY1174" s="117"/>
      <c r="ABZ1174" s="117"/>
      <c r="ACA1174" s="117"/>
      <c r="ACB1174" s="117"/>
      <c r="ACC1174" s="117"/>
      <c r="ACD1174" s="117"/>
      <c r="ACE1174" s="117"/>
      <c r="ACF1174" s="117"/>
      <c r="ACG1174" s="117"/>
      <c r="ACH1174" s="117"/>
      <c r="ACI1174" s="117"/>
      <c r="ACJ1174" s="117"/>
      <c r="ACK1174" s="117"/>
      <c r="ACL1174" s="117"/>
      <c r="ACM1174" s="117"/>
      <c r="ACN1174" s="117"/>
      <c r="ACO1174" s="117"/>
      <c r="ACP1174" s="117"/>
      <c r="ACQ1174" s="117"/>
      <c r="ACR1174" s="117"/>
      <c r="ACS1174" s="117"/>
      <c r="ACT1174" s="117"/>
      <c r="ACU1174" s="117"/>
      <c r="ACV1174" s="117"/>
      <c r="ACW1174" s="117"/>
      <c r="ACX1174" s="117"/>
      <c r="ACY1174" s="117"/>
      <c r="ACZ1174" s="117"/>
      <c r="ADA1174" s="117"/>
      <c r="ADB1174" s="117"/>
      <c r="ADC1174" s="117"/>
      <c r="ADD1174" s="117"/>
      <c r="ADE1174" s="117"/>
      <c r="ADF1174" s="117"/>
      <c r="ADG1174" s="117"/>
      <c r="ADH1174" s="117"/>
      <c r="ADI1174" s="117"/>
      <c r="ADJ1174" s="117"/>
      <c r="ADK1174" s="117"/>
      <c r="ADL1174" s="117"/>
      <c r="ADM1174" s="117"/>
      <c r="ADN1174" s="117"/>
      <c r="ADO1174" s="117"/>
      <c r="ADP1174" s="117"/>
      <c r="ADQ1174" s="117"/>
      <c r="ADR1174" s="117"/>
      <c r="ADS1174" s="117"/>
      <c r="ADT1174" s="117"/>
      <c r="ADU1174" s="117"/>
      <c r="ADV1174" s="117"/>
      <c r="ADW1174" s="117"/>
      <c r="ADX1174" s="117"/>
      <c r="ADY1174" s="117"/>
      <c r="ADZ1174" s="117"/>
      <c r="AEA1174" s="117"/>
      <c r="AEB1174" s="117"/>
      <c r="AEC1174" s="117"/>
      <c r="AED1174" s="117"/>
      <c r="AEE1174" s="117"/>
      <c r="AEF1174" s="117"/>
      <c r="AEG1174" s="117"/>
      <c r="AEH1174" s="117"/>
      <c r="AEI1174" s="117"/>
      <c r="AEJ1174" s="117"/>
      <c r="AEK1174" s="117"/>
      <c r="AEL1174" s="117"/>
      <c r="AEM1174" s="117"/>
      <c r="AEN1174" s="117"/>
      <c r="AEO1174" s="117"/>
      <c r="AEP1174" s="117"/>
      <c r="AEQ1174" s="117"/>
      <c r="AER1174" s="117"/>
      <c r="AES1174" s="117"/>
      <c r="AET1174" s="117"/>
      <c r="AEU1174" s="117"/>
      <c r="AEV1174" s="117"/>
      <c r="AEW1174" s="117"/>
      <c r="AEX1174" s="117"/>
      <c r="AEY1174" s="117"/>
      <c r="AEZ1174" s="117"/>
      <c r="AFA1174" s="117"/>
      <c r="AFB1174" s="117"/>
      <c r="AFC1174" s="117"/>
      <c r="AFD1174" s="117"/>
      <c r="AFE1174" s="117"/>
      <c r="AFF1174" s="117"/>
      <c r="AFG1174" s="117"/>
      <c r="AFH1174" s="117"/>
      <c r="AFI1174" s="117"/>
      <c r="AFJ1174" s="117"/>
      <c r="AFK1174" s="117"/>
      <c r="AFL1174" s="117"/>
      <c r="AFM1174" s="117"/>
      <c r="AFN1174" s="117"/>
      <c r="AFO1174" s="117"/>
      <c r="AFP1174" s="117"/>
      <c r="AFQ1174" s="117"/>
      <c r="AFR1174" s="117"/>
      <c r="AFS1174" s="117"/>
      <c r="AFT1174" s="117"/>
      <c r="AFU1174" s="117"/>
      <c r="AFV1174" s="117"/>
      <c r="AFW1174" s="117"/>
      <c r="AFX1174" s="117"/>
      <c r="AFY1174" s="117"/>
      <c r="AFZ1174" s="117"/>
      <c r="AGA1174" s="117"/>
      <c r="AGB1174" s="117"/>
      <c r="AGC1174" s="117"/>
      <c r="AGD1174" s="117"/>
      <c r="AGE1174" s="117"/>
      <c r="AGF1174" s="117"/>
      <c r="AGG1174" s="117"/>
      <c r="AGH1174" s="117"/>
      <c r="AGI1174" s="117"/>
      <c r="AGJ1174" s="117"/>
      <c r="AGK1174" s="117"/>
      <c r="AGL1174" s="117"/>
      <c r="AGM1174" s="117"/>
      <c r="AGN1174" s="117"/>
      <c r="AGO1174" s="117"/>
      <c r="AGP1174" s="117"/>
      <c r="AGQ1174" s="117"/>
      <c r="AGR1174" s="117"/>
      <c r="AGS1174" s="117"/>
      <c r="AGT1174" s="117"/>
      <c r="AGU1174" s="117"/>
      <c r="AGV1174" s="117"/>
      <c r="AGW1174" s="117"/>
      <c r="AGX1174" s="117"/>
      <c r="AGY1174" s="117"/>
      <c r="AGZ1174" s="117"/>
      <c r="AHA1174" s="117"/>
      <c r="AHB1174" s="117"/>
      <c r="AHC1174" s="117"/>
      <c r="AHD1174" s="117"/>
      <c r="AHE1174" s="117"/>
      <c r="AHF1174" s="117"/>
      <c r="AHG1174" s="117"/>
      <c r="AHH1174" s="117"/>
      <c r="AHI1174" s="117"/>
      <c r="AHJ1174" s="117"/>
      <c r="AHK1174" s="117"/>
      <c r="AHL1174" s="117"/>
      <c r="AHM1174" s="117"/>
      <c r="AHN1174" s="117"/>
      <c r="AHO1174" s="117"/>
      <c r="AHP1174" s="117"/>
      <c r="AHQ1174" s="117"/>
      <c r="AHR1174" s="117"/>
      <c r="AHS1174" s="117"/>
      <c r="AHT1174" s="117"/>
      <c r="AHU1174" s="117"/>
      <c r="AHV1174" s="117"/>
      <c r="AHW1174" s="117"/>
      <c r="AHX1174" s="117"/>
      <c r="AHY1174" s="117"/>
      <c r="AHZ1174" s="117"/>
      <c r="AIA1174" s="117"/>
      <c r="AIB1174" s="117"/>
      <c r="AIC1174" s="117"/>
      <c r="AID1174" s="117"/>
      <c r="AIE1174" s="117"/>
      <c r="AIF1174" s="117"/>
      <c r="AIG1174" s="117"/>
      <c r="AIH1174" s="117"/>
      <c r="AII1174" s="117"/>
      <c r="AIJ1174" s="117"/>
      <c r="AIK1174" s="117"/>
      <c r="AIL1174" s="117"/>
      <c r="AIM1174" s="117"/>
      <c r="AIN1174" s="117"/>
      <c r="AIO1174" s="117"/>
      <c r="AIP1174" s="117"/>
      <c r="AIQ1174" s="117"/>
      <c r="AIR1174" s="117"/>
      <c r="AIS1174" s="117"/>
      <c r="AIT1174" s="117"/>
      <c r="AIU1174" s="117"/>
      <c r="AIV1174" s="117"/>
      <c r="AIW1174" s="117"/>
      <c r="AIX1174" s="117"/>
      <c r="AIY1174" s="117"/>
      <c r="AIZ1174" s="117"/>
      <c r="AJA1174" s="117"/>
      <c r="AJB1174" s="117"/>
      <c r="AJC1174" s="117"/>
      <c r="AJD1174" s="117"/>
      <c r="AJE1174" s="117"/>
      <c r="AJF1174" s="117"/>
      <c r="AJG1174" s="117"/>
      <c r="AJH1174" s="117"/>
      <c r="AJI1174" s="117"/>
      <c r="AJJ1174" s="117"/>
      <c r="AJK1174" s="117"/>
      <c r="AJL1174" s="117"/>
      <c r="AJM1174" s="117"/>
      <c r="AJN1174" s="117"/>
      <c r="AJO1174" s="117"/>
      <c r="AJP1174" s="117"/>
      <c r="AJQ1174" s="117"/>
      <c r="AJR1174" s="117"/>
      <c r="AJS1174" s="117"/>
      <c r="AJT1174" s="117"/>
      <c r="AJU1174" s="117"/>
      <c r="AJV1174" s="117"/>
      <c r="AJW1174" s="117"/>
      <c r="AJX1174" s="117"/>
      <c r="AJY1174" s="117"/>
      <c r="AJZ1174" s="117"/>
      <c r="AKA1174" s="117"/>
      <c r="AKB1174" s="117"/>
      <c r="AKC1174" s="117"/>
      <c r="AKD1174" s="117"/>
      <c r="AKE1174" s="117"/>
      <c r="AKF1174" s="117"/>
      <c r="AKG1174" s="117"/>
      <c r="AKH1174" s="117"/>
      <c r="AKI1174" s="117"/>
      <c r="AKJ1174" s="117"/>
      <c r="AKK1174" s="117"/>
      <c r="AKL1174" s="117"/>
      <c r="AKM1174" s="117"/>
      <c r="AKN1174" s="117"/>
      <c r="AKO1174" s="117"/>
      <c r="AKP1174" s="117"/>
      <c r="AKQ1174" s="117"/>
      <c r="AKR1174" s="117"/>
      <c r="AKS1174" s="117"/>
      <c r="AKT1174" s="117"/>
      <c r="AKU1174" s="117"/>
      <c r="AKV1174" s="117"/>
      <c r="AKW1174" s="117"/>
      <c r="AKX1174" s="117"/>
      <c r="AKY1174" s="117"/>
      <c r="AKZ1174" s="117"/>
      <c r="ALA1174" s="117"/>
      <c r="ALB1174" s="117"/>
      <c r="ALC1174" s="117"/>
      <c r="ALD1174" s="117"/>
      <c r="ALE1174" s="117"/>
      <c r="ALF1174" s="117"/>
      <c r="ALG1174" s="117"/>
      <c r="ALH1174" s="117"/>
      <c r="ALI1174" s="117"/>
      <c r="ALJ1174" s="117"/>
      <c r="ALK1174" s="117"/>
      <c r="ALL1174" s="117"/>
      <c r="ALM1174" s="117"/>
      <c r="ALN1174" s="117"/>
    </row>
    <row r="1175" spans="1:1002" s="120" customFormat="1" ht="36.75" customHeight="1" x14ac:dyDescent="0.2">
      <c r="A1175" s="209"/>
      <c r="B1175" s="365" t="s">
        <v>2689</v>
      </c>
      <c r="C1175" s="6">
        <v>29403</v>
      </c>
      <c r="D1175" s="214" t="s">
        <v>2588</v>
      </c>
      <c r="E1175" s="350">
        <v>4</v>
      </c>
      <c r="F1175" s="230" t="s">
        <v>2690</v>
      </c>
      <c r="G1175" s="214" t="s">
        <v>2901</v>
      </c>
      <c r="H1175" s="46">
        <v>20</v>
      </c>
      <c r="I1175" s="117"/>
      <c r="J1175" s="117"/>
      <c r="K1175" s="117"/>
      <c r="L1175" s="117"/>
      <c r="M1175" s="117"/>
      <c r="N1175" s="117"/>
      <c r="O1175" s="117"/>
      <c r="P1175" s="117"/>
      <c r="Q1175" s="117"/>
      <c r="R1175" s="117"/>
      <c r="S1175" s="117"/>
      <c r="T1175" s="117"/>
      <c r="U1175" s="117"/>
      <c r="V1175" s="117"/>
      <c r="W1175" s="117"/>
      <c r="X1175" s="117"/>
      <c r="Y1175" s="117"/>
      <c r="Z1175" s="117"/>
      <c r="AA1175" s="117"/>
      <c r="AB1175" s="117"/>
      <c r="AC1175" s="117"/>
      <c r="AD1175" s="117"/>
      <c r="AE1175" s="117"/>
      <c r="AF1175" s="117"/>
      <c r="AG1175" s="117"/>
      <c r="AH1175" s="117"/>
      <c r="AI1175" s="117"/>
      <c r="AJ1175" s="117"/>
      <c r="AK1175" s="117"/>
      <c r="AL1175" s="117"/>
      <c r="AM1175" s="117"/>
      <c r="AN1175" s="117"/>
      <c r="AO1175" s="117"/>
      <c r="AP1175" s="117"/>
      <c r="AQ1175" s="117"/>
      <c r="AR1175" s="117"/>
      <c r="AS1175" s="117"/>
      <c r="AT1175" s="117"/>
      <c r="AU1175" s="117"/>
      <c r="AV1175" s="117"/>
      <c r="AW1175" s="117"/>
      <c r="AX1175" s="117"/>
      <c r="AY1175" s="117"/>
      <c r="AZ1175" s="117"/>
      <c r="BA1175" s="117"/>
      <c r="BB1175" s="117"/>
      <c r="BC1175" s="117"/>
      <c r="BD1175" s="117"/>
      <c r="BE1175" s="117"/>
      <c r="BF1175" s="117"/>
      <c r="BG1175" s="117"/>
      <c r="BH1175" s="117"/>
      <c r="BI1175" s="117"/>
      <c r="BJ1175" s="117"/>
      <c r="BK1175" s="117"/>
      <c r="BL1175" s="117"/>
      <c r="BM1175" s="117"/>
      <c r="BN1175" s="117"/>
      <c r="BO1175" s="117"/>
      <c r="BP1175" s="117"/>
      <c r="BQ1175" s="117"/>
      <c r="BR1175" s="117"/>
      <c r="BS1175" s="117"/>
      <c r="BT1175" s="117"/>
      <c r="BU1175" s="117"/>
      <c r="BV1175" s="117"/>
      <c r="BW1175" s="117"/>
      <c r="BX1175" s="117"/>
      <c r="BY1175" s="117"/>
      <c r="BZ1175" s="117"/>
      <c r="CA1175" s="117"/>
      <c r="CB1175" s="117"/>
      <c r="CC1175" s="117"/>
      <c r="CD1175" s="117"/>
      <c r="CE1175" s="117"/>
      <c r="CF1175" s="117"/>
      <c r="CG1175" s="117"/>
      <c r="CH1175" s="117"/>
      <c r="CI1175" s="117"/>
      <c r="CJ1175" s="117"/>
      <c r="CK1175" s="117"/>
      <c r="CL1175" s="117"/>
      <c r="CM1175" s="117"/>
      <c r="CN1175" s="117"/>
      <c r="CO1175" s="117"/>
      <c r="CP1175" s="117"/>
      <c r="CQ1175" s="117"/>
      <c r="CR1175" s="117"/>
      <c r="CS1175" s="117"/>
      <c r="CT1175" s="117"/>
      <c r="CU1175" s="117"/>
      <c r="CV1175" s="117"/>
      <c r="CW1175" s="117"/>
      <c r="CX1175" s="117"/>
      <c r="CY1175" s="117"/>
      <c r="CZ1175" s="117"/>
      <c r="DA1175" s="117"/>
      <c r="DB1175" s="117"/>
      <c r="DC1175" s="117"/>
      <c r="DD1175" s="117"/>
      <c r="DE1175" s="117"/>
      <c r="DF1175" s="117"/>
      <c r="DG1175" s="117"/>
      <c r="DH1175" s="117"/>
      <c r="DI1175" s="117"/>
      <c r="DJ1175" s="117"/>
      <c r="DK1175" s="117"/>
      <c r="DL1175" s="117"/>
      <c r="DM1175" s="117"/>
      <c r="DN1175" s="117"/>
      <c r="DO1175" s="117"/>
      <c r="DP1175" s="117"/>
      <c r="DQ1175" s="117"/>
      <c r="DR1175" s="117"/>
      <c r="DS1175" s="117"/>
      <c r="DT1175" s="117"/>
      <c r="DU1175" s="117"/>
      <c r="DV1175" s="117"/>
      <c r="DW1175" s="117"/>
      <c r="DX1175" s="117"/>
      <c r="DY1175" s="117"/>
      <c r="DZ1175" s="117"/>
      <c r="EA1175" s="117"/>
      <c r="EB1175" s="117"/>
      <c r="EC1175" s="117"/>
      <c r="ED1175" s="117"/>
      <c r="EE1175" s="117"/>
      <c r="EF1175" s="117"/>
      <c r="EG1175" s="117"/>
      <c r="EH1175" s="117"/>
      <c r="EI1175" s="117"/>
      <c r="EJ1175" s="117"/>
      <c r="EK1175" s="117"/>
      <c r="EL1175" s="117"/>
      <c r="EM1175" s="117"/>
      <c r="EN1175" s="117"/>
      <c r="EO1175" s="117"/>
      <c r="EP1175" s="117"/>
      <c r="EQ1175" s="117"/>
      <c r="ER1175" s="117"/>
      <c r="ES1175" s="117"/>
      <c r="ET1175" s="117"/>
      <c r="EU1175" s="117"/>
      <c r="EV1175" s="117"/>
      <c r="EW1175" s="117"/>
      <c r="EX1175" s="117"/>
      <c r="EY1175" s="117"/>
      <c r="EZ1175" s="117"/>
      <c r="FA1175" s="117"/>
      <c r="FB1175" s="117"/>
      <c r="FC1175" s="117"/>
      <c r="FD1175" s="117"/>
      <c r="FE1175" s="117"/>
      <c r="FF1175" s="117"/>
      <c r="FG1175" s="117"/>
      <c r="FH1175" s="117"/>
      <c r="FI1175" s="117"/>
      <c r="FJ1175" s="117"/>
      <c r="FK1175" s="117"/>
      <c r="FL1175" s="117"/>
      <c r="FM1175" s="117"/>
      <c r="FN1175" s="117"/>
      <c r="FO1175" s="117"/>
      <c r="FP1175" s="117"/>
      <c r="FQ1175" s="117"/>
      <c r="FR1175" s="117"/>
      <c r="FS1175" s="117"/>
      <c r="FT1175" s="117"/>
      <c r="FU1175" s="117"/>
      <c r="FV1175" s="117"/>
      <c r="FW1175" s="117"/>
      <c r="FX1175" s="117"/>
      <c r="FY1175" s="117"/>
      <c r="FZ1175" s="117"/>
      <c r="GA1175" s="117"/>
      <c r="GB1175" s="117"/>
      <c r="GC1175" s="117"/>
      <c r="GD1175" s="117"/>
      <c r="GE1175" s="117"/>
      <c r="GF1175" s="117"/>
      <c r="GG1175" s="117"/>
      <c r="GH1175" s="117"/>
      <c r="GI1175" s="117"/>
      <c r="GJ1175" s="117"/>
      <c r="GK1175" s="117"/>
      <c r="GL1175" s="117"/>
      <c r="GM1175" s="117"/>
      <c r="GN1175" s="117"/>
      <c r="GO1175" s="117"/>
      <c r="GP1175" s="117"/>
      <c r="GQ1175" s="117"/>
      <c r="GR1175" s="117"/>
      <c r="GS1175" s="117"/>
      <c r="GT1175" s="117"/>
      <c r="GU1175" s="117"/>
      <c r="GV1175" s="117"/>
      <c r="GW1175" s="117"/>
      <c r="GX1175" s="117"/>
      <c r="GY1175" s="117"/>
      <c r="GZ1175" s="117"/>
      <c r="HA1175" s="117"/>
      <c r="HB1175" s="117"/>
      <c r="HC1175" s="117"/>
      <c r="HD1175" s="117"/>
      <c r="HE1175" s="117"/>
      <c r="HF1175" s="117"/>
      <c r="HG1175" s="117"/>
      <c r="HH1175" s="117"/>
      <c r="HI1175" s="117"/>
      <c r="HJ1175" s="117"/>
      <c r="HK1175" s="117"/>
      <c r="HL1175" s="117"/>
      <c r="HM1175" s="117"/>
      <c r="HN1175" s="117"/>
      <c r="HO1175" s="117"/>
      <c r="HP1175" s="117"/>
      <c r="HQ1175" s="117"/>
      <c r="HR1175" s="117"/>
      <c r="HS1175" s="117"/>
      <c r="HT1175" s="117"/>
      <c r="HU1175" s="117"/>
      <c r="HV1175" s="117"/>
      <c r="HW1175" s="117"/>
      <c r="HX1175" s="117"/>
      <c r="HY1175" s="117"/>
      <c r="HZ1175" s="117"/>
      <c r="IA1175" s="117"/>
      <c r="IB1175" s="117"/>
      <c r="IC1175" s="117"/>
      <c r="ID1175" s="117"/>
      <c r="IE1175" s="117"/>
      <c r="IF1175" s="117"/>
      <c r="IG1175" s="117"/>
      <c r="IH1175" s="117"/>
      <c r="II1175" s="117"/>
      <c r="IJ1175" s="117"/>
      <c r="IK1175" s="117"/>
      <c r="IL1175" s="117"/>
      <c r="IM1175" s="117"/>
      <c r="IN1175" s="117"/>
      <c r="IO1175" s="117"/>
      <c r="IP1175" s="117"/>
      <c r="IQ1175" s="117"/>
      <c r="IR1175" s="117"/>
      <c r="IS1175" s="117"/>
      <c r="IT1175" s="117"/>
      <c r="IU1175" s="117"/>
      <c r="IV1175" s="117"/>
      <c r="IW1175" s="117"/>
      <c r="IX1175" s="117"/>
      <c r="IY1175" s="117"/>
      <c r="IZ1175" s="117"/>
      <c r="JA1175" s="117"/>
      <c r="JB1175" s="117"/>
      <c r="JC1175" s="117"/>
      <c r="JD1175" s="117"/>
      <c r="JE1175" s="117"/>
      <c r="JF1175" s="117"/>
      <c r="JG1175" s="117"/>
      <c r="JH1175" s="117"/>
      <c r="JI1175" s="117"/>
      <c r="JJ1175" s="117"/>
      <c r="JK1175" s="117"/>
      <c r="JL1175" s="117"/>
      <c r="JM1175" s="117"/>
      <c r="JN1175" s="117"/>
      <c r="JO1175" s="117"/>
      <c r="JP1175" s="117"/>
      <c r="JQ1175" s="117"/>
      <c r="JR1175" s="117"/>
      <c r="JS1175" s="117"/>
      <c r="JT1175" s="117"/>
      <c r="JU1175" s="117"/>
      <c r="JV1175" s="117"/>
      <c r="JW1175" s="117"/>
      <c r="JX1175" s="117"/>
      <c r="JY1175" s="117"/>
      <c r="JZ1175" s="117"/>
      <c r="KA1175" s="117"/>
      <c r="KB1175" s="117"/>
      <c r="KC1175" s="117"/>
      <c r="KD1175" s="117"/>
      <c r="KE1175" s="117"/>
      <c r="KF1175" s="117"/>
      <c r="KG1175" s="117"/>
      <c r="KH1175" s="117"/>
      <c r="KI1175" s="117"/>
      <c r="KJ1175" s="117"/>
      <c r="KK1175" s="117"/>
      <c r="KL1175" s="117"/>
      <c r="KM1175" s="117"/>
      <c r="KN1175" s="117"/>
      <c r="KO1175" s="117"/>
      <c r="KP1175" s="117"/>
      <c r="KQ1175" s="117"/>
      <c r="KR1175" s="117"/>
      <c r="KS1175" s="117"/>
      <c r="KT1175" s="117"/>
      <c r="KU1175" s="117"/>
      <c r="KV1175" s="117"/>
      <c r="KW1175" s="117"/>
      <c r="KX1175" s="117"/>
      <c r="KY1175" s="117"/>
      <c r="KZ1175" s="117"/>
      <c r="LA1175" s="117"/>
      <c r="LB1175" s="117"/>
      <c r="LC1175" s="117"/>
      <c r="LD1175" s="117"/>
      <c r="LE1175" s="117"/>
      <c r="LF1175" s="117"/>
      <c r="LG1175" s="117"/>
      <c r="LH1175" s="117"/>
      <c r="LI1175" s="117"/>
      <c r="LJ1175" s="117"/>
      <c r="LK1175" s="117"/>
      <c r="LL1175" s="117"/>
      <c r="LM1175" s="117"/>
      <c r="LN1175" s="117"/>
      <c r="LO1175" s="117"/>
      <c r="LP1175" s="117"/>
      <c r="LQ1175" s="117"/>
      <c r="LR1175" s="117"/>
      <c r="LS1175" s="117"/>
      <c r="LT1175" s="117"/>
      <c r="LU1175" s="117"/>
      <c r="LV1175" s="117"/>
      <c r="LW1175" s="117"/>
      <c r="LX1175" s="117"/>
      <c r="LY1175" s="117"/>
      <c r="LZ1175" s="117"/>
      <c r="MA1175" s="117"/>
      <c r="MB1175" s="117"/>
      <c r="MC1175" s="117"/>
      <c r="MD1175" s="117"/>
      <c r="ME1175" s="117"/>
      <c r="MF1175" s="117"/>
      <c r="MG1175" s="117"/>
      <c r="MH1175" s="117"/>
      <c r="MI1175" s="117"/>
      <c r="MJ1175" s="117"/>
      <c r="MK1175" s="117"/>
      <c r="ML1175" s="117"/>
      <c r="MM1175" s="117"/>
      <c r="MN1175" s="117"/>
      <c r="MO1175" s="117"/>
      <c r="MP1175" s="117"/>
      <c r="MQ1175" s="117"/>
      <c r="MR1175" s="117"/>
      <c r="MS1175" s="117"/>
      <c r="MT1175" s="117"/>
      <c r="MU1175" s="117"/>
      <c r="MV1175" s="117"/>
      <c r="MW1175" s="117"/>
      <c r="MX1175" s="117"/>
      <c r="MY1175" s="117"/>
      <c r="MZ1175" s="117"/>
      <c r="NA1175" s="117"/>
      <c r="NB1175" s="117"/>
      <c r="NC1175" s="117"/>
      <c r="ND1175" s="117"/>
      <c r="NE1175" s="117"/>
      <c r="NF1175" s="117"/>
      <c r="NG1175" s="117"/>
      <c r="NH1175" s="117"/>
      <c r="NI1175" s="117"/>
      <c r="NJ1175" s="117"/>
      <c r="NK1175" s="117"/>
      <c r="NL1175" s="117"/>
      <c r="NM1175" s="117"/>
      <c r="NN1175" s="117"/>
      <c r="NO1175" s="117"/>
      <c r="NP1175" s="117"/>
      <c r="NQ1175" s="117"/>
      <c r="NR1175" s="117"/>
      <c r="NS1175" s="117"/>
      <c r="NT1175" s="117"/>
      <c r="NU1175" s="117"/>
      <c r="NV1175" s="117"/>
      <c r="NW1175" s="117"/>
      <c r="NX1175" s="117"/>
      <c r="NY1175" s="117"/>
      <c r="NZ1175" s="117"/>
      <c r="OA1175" s="117"/>
      <c r="OB1175" s="117"/>
      <c r="OC1175" s="117"/>
      <c r="OD1175" s="117"/>
      <c r="OE1175" s="117"/>
      <c r="OF1175" s="117"/>
      <c r="OG1175" s="117"/>
      <c r="OH1175" s="117"/>
      <c r="OI1175" s="117"/>
      <c r="OJ1175" s="117"/>
      <c r="OK1175" s="117"/>
      <c r="OL1175" s="117"/>
      <c r="OM1175" s="117"/>
      <c r="ON1175" s="117"/>
      <c r="OO1175" s="117"/>
      <c r="OP1175" s="117"/>
      <c r="OQ1175" s="117"/>
      <c r="OR1175" s="117"/>
      <c r="OS1175" s="117"/>
      <c r="OT1175" s="117"/>
      <c r="OU1175" s="117"/>
      <c r="OV1175" s="117"/>
      <c r="OW1175" s="117"/>
      <c r="OX1175" s="117"/>
      <c r="OY1175" s="117"/>
      <c r="OZ1175" s="117"/>
      <c r="PA1175" s="117"/>
      <c r="PB1175" s="117"/>
      <c r="PC1175" s="117"/>
      <c r="PD1175" s="117"/>
      <c r="PE1175" s="117"/>
      <c r="PF1175" s="117"/>
      <c r="PG1175" s="117"/>
      <c r="PH1175" s="117"/>
      <c r="PI1175" s="117"/>
      <c r="PJ1175" s="117"/>
      <c r="PK1175" s="117"/>
      <c r="PL1175" s="117"/>
      <c r="PM1175" s="117"/>
      <c r="PN1175" s="117"/>
      <c r="PO1175" s="117"/>
      <c r="PP1175" s="117"/>
      <c r="PQ1175" s="117"/>
      <c r="PR1175" s="117"/>
      <c r="PS1175" s="117"/>
      <c r="PT1175" s="117"/>
      <c r="PU1175" s="117"/>
      <c r="PV1175" s="117"/>
      <c r="PW1175" s="117"/>
      <c r="PX1175" s="117"/>
      <c r="PY1175" s="117"/>
      <c r="PZ1175" s="117"/>
      <c r="QA1175" s="117"/>
      <c r="QB1175" s="117"/>
      <c r="QC1175" s="117"/>
      <c r="QD1175" s="117"/>
      <c r="QE1175" s="117"/>
      <c r="QF1175" s="117"/>
      <c r="QG1175" s="117"/>
      <c r="QH1175" s="117"/>
      <c r="QI1175" s="117"/>
      <c r="QJ1175" s="117"/>
      <c r="QK1175" s="117"/>
      <c r="QL1175" s="117"/>
      <c r="QM1175" s="117"/>
      <c r="QN1175" s="117"/>
      <c r="QO1175" s="117"/>
      <c r="QP1175" s="117"/>
      <c r="QQ1175" s="117"/>
      <c r="QR1175" s="117"/>
      <c r="QS1175" s="117"/>
      <c r="QT1175" s="117"/>
      <c r="QU1175" s="117"/>
      <c r="QV1175" s="117"/>
      <c r="QW1175" s="117"/>
      <c r="QX1175" s="117"/>
      <c r="QY1175" s="117"/>
      <c r="QZ1175" s="117"/>
      <c r="RA1175" s="117"/>
      <c r="RB1175" s="117"/>
      <c r="RC1175" s="117"/>
      <c r="RD1175" s="117"/>
      <c r="RE1175" s="117"/>
      <c r="RF1175" s="117"/>
      <c r="RG1175" s="117"/>
      <c r="RH1175" s="117"/>
      <c r="RI1175" s="117"/>
      <c r="RJ1175" s="117"/>
      <c r="RK1175" s="117"/>
      <c r="RL1175" s="117"/>
      <c r="RM1175" s="117"/>
      <c r="RN1175" s="117"/>
      <c r="RO1175" s="117"/>
      <c r="RP1175" s="117"/>
      <c r="RQ1175" s="117"/>
      <c r="RR1175" s="117"/>
      <c r="RS1175" s="117"/>
      <c r="RT1175" s="117"/>
      <c r="RU1175" s="117"/>
      <c r="RV1175" s="117"/>
      <c r="RW1175" s="117"/>
      <c r="RX1175" s="117"/>
      <c r="RY1175" s="117"/>
      <c r="RZ1175" s="117"/>
      <c r="SA1175" s="117"/>
      <c r="SB1175" s="117"/>
      <c r="SC1175" s="117"/>
      <c r="SD1175" s="117"/>
      <c r="SE1175" s="117"/>
      <c r="SF1175" s="117"/>
      <c r="SG1175" s="117"/>
      <c r="SH1175" s="117"/>
      <c r="SI1175" s="117"/>
      <c r="SJ1175" s="117"/>
      <c r="SK1175" s="117"/>
      <c r="SL1175" s="117"/>
      <c r="SM1175" s="117"/>
      <c r="SN1175" s="117"/>
      <c r="SO1175" s="117"/>
      <c r="SP1175" s="117"/>
      <c r="SQ1175" s="117"/>
      <c r="SR1175" s="117"/>
      <c r="SS1175" s="117"/>
      <c r="ST1175" s="117"/>
      <c r="SU1175" s="117"/>
      <c r="SV1175" s="117"/>
      <c r="SW1175" s="117"/>
      <c r="SX1175" s="117"/>
      <c r="SY1175" s="117"/>
      <c r="SZ1175" s="117"/>
      <c r="TA1175" s="117"/>
      <c r="TB1175" s="117"/>
      <c r="TC1175" s="117"/>
      <c r="TD1175" s="117"/>
      <c r="TE1175" s="117"/>
      <c r="TF1175" s="117"/>
      <c r="TG1175" s="117"/>
      <c r="TH1175" s="117"/>
      <c r="TI1175" s="117"/>
      <c r="TJ1175" s="117"/>
      <c r="TK1175" s="117"/>
      <c r="TL1175" s="117"/>
      <c r="TM1175" s="117"/>
      <c r="TN1175" s="117"/>
      <c r="TO1175" s="117"/>
      <c r="TP1175" s="117"/>
      <c r="TQ1175" s="117"/>
      <c r="TR1175" s="117"/>
      <c r="TS1175" s="117"/>
      <c r="TT1175" s="117"/>
      <c r="TU1175" s="117"/>
      <c r="TV1175" s="117"/>
      <c r="TW1175" s="117"/>
      <c r="TX1175" s="117"/>
      <c r="TY1175" s="117"/>
      <c r="TZ1175" s="117"/>
      <c r="UA1175" s="117"/>
      <c r="UB1175" s="117"/>
      <c r="UC1175" s="117"/>
      <c r="UD1175" s="117"/>
      <c r="UE1175" s="117"/>
      <c r="UF1175" s="117"/>
      <c r="UG1175" s="117"/>
      <c r="UH1175" s="117"/>
      <c r="UI1175" s="117"/>
      <c r="UJ1175" s="117"/>
      <c r="UK1175" s="117"/>
      <c r="UL1175" s="117"/>
      <c r="UM1175" s="117"/>
      <c r="UN1175" s="117"/>
      <c r="UO1175" s="117"/>
      <c r="UP1175" s="117"/>
      <c r="UQ1175" s="117"/>
      <c r="UR1175" s="117"/>
      <c r="US1175" s="117"/>
      <c r="UT1175" s="117"/>
      <c r="UU1175" s="117"/>
      <c r="UV1175" s="117"/>
      <c r="UW1175" s="117"/>
      <c r="UX1175" s="117"/>
      <c r="UY1175" s="117"/>
      <c r="UZ1175" s="117"/>
      <c r="VA1175" s="117"/>
      <c r="VB1175" s="117"/>
      <c r="VC1175" s="117"/>
      <c r="VD1175" s="117"/>
      <c r="VE1175" s="117"/>
      <c r="VF1175" s="117"/>
      <c r="VG1175" s="117"/>
      <c r="VH1175" s="117"/>
      <c r="VI1175" s="117"/>
      <c r="VJ1175" s="117"/>
      <c r="VK1175" s="117"/>
      <c r="VL1175" s="117"/>
      <c r="VM1175" s="117"/>
      <c r="VN1175" s="117"/>
      <c r="VO1175" s="117"/>
      <c r="VP1175" s="117"/>
      <c r="VQ1175" s="117"/>
      <c r="VR1175" s="117"/>
      <c r="VS1175" s="117"/>
      <c r="VT1175" s="117"/>
      <c r="VU1175" s="117"/>
      <c r="VV1175" s="117"/>
      <c r="VW1175" s="117"/>
      <c r="VX1175" s="117"/>
      <c r="VY1175" s="117"/>
      <c r="VZ1175" s="117"/>
      <c r="WA1175" s="117"/>
      <c r="WB1175" s="117"/>
      <c r="WC1175" s="117"/>
      <c r="WD1175" s="117"/>
      <c r="WE1175" s="117"/>
      <c r="WF1175" s="117"/>
      <c r="WG1175" s="117"/>
      <c r="WH1175" s="117"/>
      <c r="WI1175" s="117"/>
      <c r="WJ1175" s="117"/>
      <c r="WK1175" s="117"/>
      <c r="WL1175" s="117"/>
      <c r="WM1175" s="117"/>
      <c r="WN1175" s="117"/>
      <c r="WO1175" s="117"/>
      <c r="WP1175" s="117"/>
      <c r="WQ1175" s="117"/>
      <c r="WR1175" s="117"/>
      <c r="WS1175" s="117"/>
      <c r="WT1175" s="117"/>
      <c r="WU1175" s="117"/>
      <c r="WV1175" s="117"/>
      <c r="WW1175" s="117"/>
      <c r="WX1175" s="117"/>
      <c r="WY1175" s="117"/>
      <c r="WZ1175" s="117"/>
      <c r="XA1175" s="117"/>
      <c r="XB1175" s="117"/>
      <c r="XC1175" s="117"/>
      <c r="XD1175" s="117"/>
      <c r="XE1175" s="117"/>
      <c r="XF1175" s="117"/>
      <c r="XG1175" s="117"/>
      <c r="XH1175" s="117"/>
      <c r="XI1175" s="117"/>
      <c r="XJ1175" s="117"/>
      <c r="XK1175" s="117"/>
      <c r="XL1175" s="117"/>
      <c r="XM1175" s="117"/>
      <c r="XN1175" s="117"/>
      <c r="XO1175" s="117"/>
      <c r="XP1175" s="117"/>
      <c r="XQ1175" s="117"/>
      <c r="XR1175" s="117"/>
      <c r="XS1175" s="117"/>
      <c r="XT1175" s="117"/>
      <c r="XU1175" s="117"/>
      <c r="XV1175" s="117"/>
      <c r="XW1175" s="117"/>
      <c r="XX1175" s="117"/>
      <c r="XY1175" s="117"/>
      <c r="XZ1175" s="117"/>
      <c r="YA1175" s="117"/>
      <c r="YB1175" s="117"/>
      <c r="YC1175" s="117"/>
      <c r="YD1175" s="117"/>
      <c r="YE1175" s="117"/>
      <c r="YF1175" s="117"/>
      <c r="YG1175" s="117"/>
      <c r="YH1175" s="117"/>
      <c r="YI1175" s="117"/>
      <c r="YJ1175" s="117"/>
      <c r="YK1175" s="117"/>
      <c r="YL1175" s="117"/>
      <c r="YM1175" s="117"/>
      <c r="YN1175" s="117"/>
      <c r="YO1175" s="117"/>
      <c r="YP1175" s="117"/>
      <c r="YQ1175" s="117"/>
      <c r="YR1175" s="117"/>
      <c r="YS1175" s="117"/>
      <c r="YT1175" s="117"/>
      <c r="YU1175" s="117"/>
      <c r="YV1175" s="117"/>
      <c r="YW1175" s="117"/>
      <c r="YX1175" s="117"/>
      <c r="YY1175" s="117"/>
      <c r="YZ1175" s="117"/>
      <c r="ZA1175" s="117"/>
      <c r="ZB1175" s="117"/>
      <c r="ZC1175" s="117"/>
      <c r="ZD1175" s="117"/>
      <c r="ZE1175" s="117"/>
      <c r="ZF1175" s="117"/>
      <c r="ZG1175" s="117"/>
      <c r="ZH1175" s="117"/>
      <c r="ZI1175" s="117"/>
      <c r="ZJ1175" s="117"/>
      <c r="ZK1175" s="117"/>
      <c r="ZL1175" s="117"/>
      <c r="ZM1175" s="117"/>
      <c r="ZN1175" s="117"/>
      <c r="ZO1175" s="117"/>
      <c r="ZP1175" s="117"/>
      <c r="ZQ1175" s="117"/>
      <c r="ZR1175" s="117"/>
      <c r="ZS1175" s="117"/>
      <c r="ZT1175" s="117"/>
      <c r="ZU1175" s="117"/>
      <c r="ZV1175" s="117"/>
      <c r="ZW1175" s="117"/>
      <c r="ZX1175" s="117"/>
      <c r="ZY1175" s="117"/>
      <c r="ZZ1175" s="117"/>
      <c r="AAA1175" s="117"/>
      <c r="AAB1175" s="117"/>
      <c r="AAC1175" s="117"/>
      <c r="AAD1175" s="117"/>
      <c r="AAE1175" s="117"/>
      <c r="AAF1175" s="117"/>
      <c r="AAG1175" s="117"/>
      <c r="AAH1175" s="117"/>
      <c r="AAI1175" s="117"/>
      <c r="AAJ1175" s="117"/>
      <c r="AAK1175" s="117"/>
      <c r="AAL1175" s="117"/>
      <c r="AAM1175" s="117"/>
      <c r="AAN1175" s="117"/>
      <c r="AAO1175" s="117"/>
      <c r="AAP1175" s="117"/>
      <c r="AAQ1175" s="117"/>
      <c r="AAR1175" s="117"/>
      <c r="AAS1175" s="117"/>
      <c r="AAT1175" s="117"/>
      <c r="AAU1175" s="117"/>
      <c r="AAV1175" s="117"/>
      <c r="AAW1175" s="117"/>
      <c r="AAX1175" s="117"/>
      <c r="AAY1175" s="117"/>
      <c r="AAZ1175" s="117"/>
      <c r="ABA1175" s="117"/>
      <c r="ABB1175" s="117"/>
      <c r="ABC1175" s="117"/>
      <c r="ABD1175" s="117"/>
      <c r="ABE1175" s="117"/>
      <c r="ABF1175" s="117"/>
      <c r="ABG1175" s="117"/>
      <c r="ABH1175" s="117"/>
      <c r="ABI1175" s="117"/>
      <c r="ABJ1175" s="117"/>
      <c r="ABK1175" s="117"/>
      <c r="ABL1175" s="117"/>
      <c r="ABM1175" s="117"/>
      <c r="ABN1175" s="117"/>
      <c r="ABO1175" s="117"/>
      <c r="ABP1175" s="117"/>
      <c r="ABQ1175" s="117"/>
      <c r="ABR1175" s="117"/>
      <c r="ABS1175" s="117"/>
      <c r="ABT1175" s="117"/>
      <c r="ABU1175" s="117"/>
      <c r="ABV1175" s="117"/>
      <c r="ABW1175" s="117"/>
      <c r="ABX1175" s="117"/>
      <c r="ABY1175" s="117"/>
      <c r="ABZ1175" s="117"/>
      <c r="ACA1175" s="117"/>
      <c r="ACB1175" s="117"/>
      <c r="ACC1175" s="117"/>
      <c r="ACD1175" s="117"/>
      <c r="ACE1175" s="117"/>
      <c r="ACF1175" s="117"/>
      <c r="ACG1175" s="117"/>
      <c r="ACH1175" s="117"/>
      <c r="ACI1175" s="117"/>
      <c r="ACJ1175" s="117"/>
      <c r="ACK1175" s="117"/>
      <c r="ACL1175" s="117"/>
      <c r="ACM1175" s="117"/>
      <c r="ACN1175" s="117"/>
      <c r="ACO1175" s="117"/>
      <c r="ACP1175" s="117"/>
      <c r="ACQ1175" s="117"/>
      <c r="ACR1175" s="117"/>
      <c r="ACS1175" s="117"/>
      <c r="ACT1175" s="117"/>
      <c r="ACU1175" s="117"/>
      <c r="ACV1175" s="117"/>
      <c r="ACW1175" s="117"/>
      <c r="ACX1175" s="117"/>
      <c r="ACY1175" s="117"/>
      <c r="ACZ1175" s="117"/>
      <c r="ADA1175" s="117"/>
      <c r="ADB1175" s="117"/>
      <c r="ADC1175" s="117"/>
      <c r="ADD1175" s="117"/>
      <c r="ADE1175" s="117"/>
      <c r="ADF1175" s="117"/>
      <c r="ADG1175" s="117"/>
      <c r="ADH1175" s="117"/>
      <c r="ADI1175" s="117"/>
      <c r="ADJ1175" s="117"/>
      <c r="ADK1175" s="117"/>
      <c r="ADL1175" s="117"/>
      <c r="ADM1175" s="117"/>
      <c r="ADN1175" s="117"/>
      <c r="ADO1175" s="117"/>
      <c r="ADP1175" s="117"/>
      <c r="ADQ1175" s="117"/>
      <c r="ADR1175" s="117"/>
      <c r="ADS1175" s="117"/>
      <c r="ADT1175" s="117"/>
      <c r="ADU1175" s="117"/>
      <c r="ADV1175" s="117"/>
      <c r="ADW1175" s="117"/>
      <c r="ADX1175" s="117"/>
      <c r="ADY1175" s="117"/>
      <c r="ADZ1175" s="117"/>
      <c r="AEA1175" s="117"/>
      <c r="AEB1175" s="117"/>
      <c r="AEC1175" s="117"/>
      <c r="AED1175" s="117"/>
      <c r="AEE1175" s="117"/>
      <c r="AEF1175" s="117"/>
      <c r="AEG1175" s="117"/>
      <c r="AEH1175" s="117"/>
      <c r="AEI1175" s="117"/>
      <c r="AEJ1175" s="117"/>
      <c r="AEK1175" s="117"/>
      <c r="AEL1175" s="117"/>
      <c r="AEM1175" s="117"/>
      <c r="AEN1175" s="117"/>
      <c r="AEO1175" s="117"/>
      <c r="AEP1175" s="117"/>
      <c r="AEQ1175" s="117"/>
      <c r="AER1175" s="117"/>
      <c r="AES1175" s="117"/>
      <c r="AET1175" s="117"/>
      <c r="AEU1175" s="117"/>
      <c r="AEV1175" s="117"/>
      <c r="AEW1175" s="117"/>
      <c r="AEX1175" s="117"/>
      <c r="AEY1175" s="117"/>
      <c r="AEZ1175" s="117"/>
      <c r="AFA1175" s="117"/>
      <c r="AFB1175" s="117"/>
      <c r="AFC1175" s="117"/>
      <c r="AFD1175" s="117"/>
      <c r="AFE1175" s="117"/>
      <c r="AFF1175" s="117"/>
      <c r="AFG1175" s="117"/>
      <c r="AFH1175" s="117"/>
      <c r="AFI1175" s="117"/>
      <c r="AFJ1175" s="117"/>
      <c r="AFK1175" s="117"/>
      <c r="AFL1175" s="117"/>
      <c r="AFM1175" s="117"/>
      <c r="AFN1175" s="117"/>
      <c r="AFO1175" s="117"/>
      <c r="AFP1175" s="117"/>
      <c r="AFQ1175" s="117"/>
      <c r="AFR1175" s="117"/>
      <c r="AFS1175" s="117"/>
      <c r="AFT1175" s="117"/>
      <c r="AFU1175" s="117"/>
      <c r="AFV1175" s="117"/>
      <c r="AFW1175" s="117"/>
      <c r="AFX1175" s="117"/>
      <c r="AFY1175" s="117"/>
      <c r="AFZ1175" s="117"/>
      <c r="AGA1175" s="117"/>
      <c r="AGB1175" s="117"/>
      <c r="AGC1175" s="117"/>
      <c r="AGD1175" s="117"/>
      <c r="AGE1175" s="117"/>
      <c r="AGF1175" s="117"/>
      <c r="AGG1175" s="117"/>
      <c r="AGH1175" s="117"/>
      <c r="AGI1175" s="117"/>
      <c r="AGJ1175" s="117"/>
      <c r="AGK1175" s="117"/>
      <c r="AGL1175" s="117"/>
      <c r="AGM1175" s="117"/>
      <c r="AGN1175" s="117"/>
      <c r="AGO1175" s="117"/>
      <c r="AGP1175" s="117"/>
      <c r="AGQ1175" s="117"/>
      <c r="AGR1175" s="117"/>
      <c r="AGS1175" s="117"/>
      <c r="AGT1175" s="117"/>
      <c r="AGU1175" s="117"/>
      <c r="AGV1175" s="117"/>
      <c r="AGW1175" s="117"/>
      <c r="AGX1175" s="117"/>
      <c r="AGY1175" s="117"/>
      <c r="AGZ1175" s="117"/>
      <c r="AHA1175" s="117"/>
      <c r="AHB1175" s="117"/>
      <c r="AHC1175" s="117"/>
      <c r="AHD1175" s="117"/>
      <c r="AHE1175" s="117"/>
      <c r="AHF1175" s="117"/>
      <c r="AHG1175" s="117"/>
      <c r="AHH1175" s="117"/>
      <c r="AHI1175" s="117"/>
      <c r="AHJ1175" s="117"/>
      <c r="AHK1175" s="117"/>
      <c r="AHL1175" s="117"/>
      <c r="AHM1175" s="117"/>
      <c r="AHN1175" s="117"/>
      <c r="AHO1175" s="117"/>
      <c r="AHP1175" s="117"/>
      <c r="AHQ1175" s="117"/>
      <c r="AHR1175" s="117"/>
      <c r="AHS1175" s="117"/>
      <c r="AHT1175" s="117"/>
      <c r="AHU1175" s="117"/>
      <c r="AHV1175" s="117"/>
      <c r="AHW1175" s="117"/>
      <c r="AHX1175" s="117"/>
      <c r="AHY1175" s="117"/>
      <c r="AHZ1175" s="117"/>
      <c r="AIA1175" s="117"/>
      <c r="AIB1175" s="117"/>
      <c r="AIC1175" s="117"/>
      <c r="AID1175" s="117"/>
      <c r="AIE1175" s="117"/>
      <c r="AIF1175" s="117"/>
      <c r="AIG1175" s="117"/>
      <c r="AIH1175" s="117"/>
      <c r="AII1175" s="117"/>
      <c r="AIJ1175" s="117"/>
      <c r="AIK1175" s="117"/>
      <c r="AIL1175" s="117"/>
      <c r="AIM1175" s="117"/>
      <c r="AIN1175" s="117"/>
      <c r="AIO1175" s="117"/>
      <c r="AIP1175" s="117"/>
      <c r="AIQ1175" s="117"/>
      <c r="AIR1175" s="117"/>
      <c r="AIS1175" s="117"/>
      <c r="AIT1175" s="117"/>
      <c r="AIU1175" s="117"/>
      <c r="AIV1175" s="117"/>
      <c r="AIW1175" s="117"/>
      <c r="AIX1175" s="117"/>
      <c r="AIY1175" s="117"/>
      <c r="AIZ1175" s="117"/>
      <c r="AJA1175" s="117"/>
      <c r="AJB1175" s="117"/>
      <c r="AJC1175" s="117"/>
      <c r="AJD1175" s="117"/>
      <c r="AJE1175" s="117"/>
      <c r="AJF1175" s="117"/>
      <c r="AJG1175" s="117"/>
      <c r="AJH1175" s="117"/>
      <c r="AJI1175" s="117"/>
      <c r="AJJ1175" s="117"/>
      <c r="AJK1175" s="117"/>
      <c r="AJL1175" s="117"/>
      <c r="AJM1175" s="117"/>
      <c r="AJN1175" s="117"/>
      <c r="AJO1175" s="117"/>
      <c r="AJP1175" s="117"/>
      <c r="AJQ1175" s="117"/>
      <c r="AJR1175" s="117"/>
      <c r="AJS1175" s="117"/>
      <c r="AJT1175" s="117"/>
      <c r="AJU1175" s="117"/>
      <c r="AJV1175" s="117"/>
      <c r="AJW1175" s="117"/>
      <c r="AJX1175" s="117"/>
      <c r="AJY1175" s="117"/>
      <c r="AJZ1175" s="117"/>
      <c r="AKA1175" s="117"/>
      <c r="AKB1175" s="117"/>
      <c r="AKC1175" s="117"/>
      <c r="AKD1175" s="117"/>
      <c r="AKE1175" s="117"/>
      <c r="AKF1175" s="117"/>
      <c r="AKG1175" s="117"/>
      <c r="AKH1175" s="117"/>
      <c r="AKI1175" s="117"/>
      <c r="AKJ1175" s="117"/>
      <c r="AKK1175" s="117"/>
      <c r="AKL1175" s="117"/>
      <c r="AKM1175" s="117"/>
      <c r="AKN1175" s="117"/>
      <c r="AKO1175" s="117"/>
      <c r="AKP1175" s="117"/>
      <c r="AKQ1175" s="117"/>
      <c r="AKR1175" s="117"/>
      <c r="AKS1175" s="117"/>
      <c r="AKT1175" s="117"/>
      <c r="AKU1175" s="117"/>
      <c r="AKV1175" s="117"/>
      <c r="AKW1175" s="117"/>
      <c r="AKX1175" s="117"/>
      <c r="AKY1175" s="117"/>
      <c r="AKZ1175" s="117"/>
      <c r="ALA1175" s="117"/>
      <c r="ALB1175" s="117"/>
      <c r="ALC1175" s="117"/>
      <c r="ALD1175" s="117"/>
      <c r="ALE1175" s="117"/>
      <c r="ALF1175" s="117"/>
      <c r="ALG1175" s="117"/>
      <c r="ALH1175" s="117"/>
      <c r="ALI1175" s="117"/>
      <c r="ALJ1175" s="117"/>
      <c r="ALK1175" s="117"/>
      <c r="ALL1175" s="117"/>
      <c r="ALM1175" s="117"/>
      <c r="ALN1175" s="117"/>
    </row>
    <row r="1176" spans="1:1002" s="120" customFormat="1" ht="25.5" x14ac:dyDescent="0.2">
      <c r="A1176" s="209"/>
      <c r="B1176" s="365" t="s">
        <v>2691</v>
      </c>
      <c r="C1176" s="6">
        <v>23599</v>
      </c>
      <c r="D1176" s="214" t="s">
        <v>1169</v>
      </c>
      <c r="E1176" s="350">
        <v>15</v>
      </c>
      <c r="F1176" s="6" t="s">
        <v>2656</v>
      </c>
      <c r="G1176" s="214" t="s">
        <v>2902</v>
      </c>
      <c r="H1176" s="46">
        <v>20</v>
      </c>
      <c r="I1176" s="117"/>
      <c r="J1176" s="117"/>
      <c r="K1176" s="117"/>
      <c r="L1176" s="117"/>
      <c r="M1176" s="117"/>
      <c r="N1176" s="117"/>
      <c r="O1176" s="117"/>
      <c r="P1176" s="117"/>
      <c r="Q1176" s="117"/>
      <c r="R1176" s="117"/>
      <c r="S1176" s="117"/>
      <c r="T1176" s="117"/>
      <c r="U1176" s="117"/>
      <c r="V1176" s="117"/>
      <c r="W1176" s="117"/>
      <c r="X1176" s="117"/>
      <c r="Y1176" s="117"/>
      <c r="Z1176" s="117"/>
      <c r="AA1176" s="117"/>
      <c r="AB1176" s="117"/>
      <c r="AC1176" s="117"/>
      <c r="AD1176" s="117"/>
      <c r="AE1176" s="117"/>
      <c r="AF1176" s="117"/>
      <c r="AG1176" s="117"/>
      <c r="AH1176" s="117"/>
      <c r="AI1176" s="117"/>
      <c r="AJ1176" s="117"/>
      <c r="AK1176" s="117"/>
      <c r="AL1176" s="117"/>
      <c r="AM1176" s="117"/>
      <c r="AN1176" s="117"/>
      <c r="AO1176" s="117"/>
      <c r="AP1176" s="117"/>
      <c r="AQ1176" s="117"/>
      <c r="AR1176" s="117"/>
      <c r="AS1176" s="117"/>
      <c r="AT1176" s="117"/>
      <c r="AU1176" s="117"/>
      <c r="AV1176" s="117"/>
      <c r="AW1176" s="117"/>
      <c r="AX1176" s="117"/>
      <c r="AY1176" s="117"/>
      <c r="AZ1176" s="117"/>
      <c r="BA1176" s="117"/>
      <c r="BB1176" s="117"/>
      <c r="BC1176" s="117"/>
      <c r="BD1176" s="117"/>
      <c r="BE1176" s="117"/>
      <c r="BF1176" s="117"/>
      <c r="BG1176" s="117"/>
      <c r="BH1176" s="117"/>
      <c r="BI1176" s="117"/>
      <c r="BJ1176" s="117"/>
      <c r="BK1176" s="117"/>
      <c r="BL1176" s="117"/>
      <c r="BM1176" s="117"/>
      <c r="BN1176" s="117"/>
      <c r="BO1176" s="117"/>
      <c r="BP1176" s="117"/>
      <c r="BQ1176" s="117"/>
      <c r="BR1176" s="117"/>
      <c r="BS1176" s="117"/>
      <c r="BT1176" s="117"/>
      <c r="BU1176" s="117"/>
      <c r="BV1176" s="117"/>
      <c r="BW1176" s="117"/>
      <c r="BX1176" s="117"/>
      <c r="BY1176" s="117"/>
      <c r="BZ1176" s="117"/>
      <c r="CA1176" s="117"/>
      <c r="CB1176" s="117"/>
      <c r="CC1176" s="117"/>
      <c r="CD1176" s="117"/>
      <c r="CE1176" s="117"/>
      <c r="CF1176" s="117"/>
      <c r="CG1176" s="117"/>
      <c r="CH1176" s="117"/>
      <c r="CI1176" s="117"/>
      <c r="CJ1176" s="117"/>
      <c r="CK1176" s="117"/>
      <c r="CL1176" s="117"/>
      <c r="CM1176" s="117"/>
      <c r="CN1176" s="117"/>
      <c r="CO1176" s="117"/>
      <c r="CP1176" s="117"/>
      <c r="CQ1176" s="117"/>
      <c r="CR1176" s="117"/>
      <c r="CS1176" s="117"/>
      <c r="CT1176" s="117"/>
      <c r="CU1176" s="117"/>
      <c r="CV1176" s="117"/>
      <c r="CW1176" s="117"/>
      <c r="CX1176" s="117"/>
      <c r="CY1176" s="117"/>
      <c r="CZ1176" s="117"/>
      <c r="DA1176" s="117"/>
      <c r="DB1176" s="117"/>
      <c r="DC1176" s="117"/>
      <c r="DD1176" s="117"/>
      <c r="DE1176" s="117"/>
      <c r="DF1176" s="117"/>
      <c r="DG1176" s="117"/>
      <c r="DH1176" s="117"/>
      <c r="DI1176" s="117"/>
      <c r="DJ1176" s="117"/>
      <c r="DK1176" s="117"/>
      <c r="DL1176" s="117"/>
      <c r="DM1176" s="117"/>
      <c r="DN1176" s="117"/>
      <c r="DO1176" s="117"/>
      <c r="DP1176" s="117"/>
      <c r="DQ1176" s="117"/>
      <c r="DR1176" s="117"/>
      <c r="DS1176" s="117"/>
      <c r="DT1176" s="117"/>
      <c r="DU1176" s="117"/>
      <c r="DV1176" s="117"/>
      <c r="DW1176" s="117"/>
      <c r="DX1176" s="117"/>
      <c r="DY1176" s="117"/>
      <c r="DZ1176" s="117"/>
      <c r="EA1176" s="117"/>
      <c r="EB1176" s="117"/>
      <c r="EC1176" s="117"/>
      <c r="ED1176" s="117"/>
      <c r="EE1176" s="117"/>
      <c r="EF1176" s="117"/>
      <c r="EG1176" s="117"/>
      <c r="EH1176" s="117"/>
      <c r="EI1176" s="117"/>
      <c r="EJ1176" s="117"/>
      <c r="EK1176" s="117"/>
      <c r="EL1176" s="117"/>
      <c r="EM1176" s="117"/>
      <c r="EN1176" s="117"/>
      <c r="EO1176" s="117"/>
      <c r="EP1176" s="117"/>
      <c r="EQ1176" s="117"/>
      <c r="ER1176" s="117"/>
      <c r="ES1176" s="117"/>
      <c r="ET1176" s="117"/>
      <c r="EU1176" s="117"/>
      <c r="EV1176" s="117"/>
      <c r="EW1176" s="117"/>
      <c r="EX1176" s="117"/>
      <c r="EY1176" s="117"/>
      <c r="EZ1176" s="117"/>
      <c r="FA1176" s="117"/>
      <c r="FB1176" s="117"/>
      <c r="FC1176" s="117"/>
      <c r="FD1176" s="117"/>
      <c r="FE1176" s="117"/>
      <c r="FF1176" s="117"/>
      <c r="FG1176" s="117"/>
      <c r="FH1176" s="117"/>
      <c r="FI1176" s="117"/>
      <c r="FJ1176" s="117"/>
      <c r="FK1176" s="117"/>
      <c r="FL1176" s="117"/>
      <c r="FM1176" s="117"/>
      <c r="FN1176" s="117"/>
      <c r="FO1176" s="117"/>
      <c r="FP1176" s="117"/>
      <c r="FQ1176" s="117"/>
      <c r="FR1176" s="117"/>
      <c r="FS1176" s="117"/>
      <c r="FT1176" s="117"/>
      <c r="FU1176" s="117"/>
      <c r="FV1176" s="117"/>
      <c r="FW1176" s="117"/>
      <c r="FX1176" s="117"/>
      <c r="FY1176" s="117"/>
      <c r="FZ1176" s="117"/>
      <c r="GA1176" s="117"/>
      <c r="GB1176" s="117"/>
      <c r="GC1176" s="117"/>
      <c r="GD1176" s="117"/>
      <c r="GE1176" s="117"/>
      <c r="GF1176" s="117"/>
      <c r="GG1176" s="117"/>
      <c r="GH1176" s="117"/>
      <c r="GI1176" s="117"/>
      <c r="GJ1176" s="117"/>
      <c r="GK1176" s="117"/>
      <c r="GL1176" s="117"/>
      <c r="GM1176" s="117"/>
      <c r="GN1176" s="117"/>
      <c r="GO1176" s="117"/>
      <c r="GP1176" s="117"/>
      <c r="GQ1176" s="117"/>
      <c r="GR1176" s="117"/>
      <c r="GS1176" s="117"/>
      <c r="GT1176" s="117"/>
      <c r="GU1176" s="117"/>
      <c r="GV1176" s="117"/>
      <c r="GW1176" s="117"/>
      <c r="GX1176" s="117"/>
      <c r="GY1176" s="117"/>
      <c r="GZ1176" s="117"/>
      <c r="HA1176" s="117"/>
      <c r="HB1176" s="117"/>
      <c r="HC1176" s="117"/>
      <c r="HD1176" s="117"/>
      <c r="HE1176" s="117"/>
      <c r="HF1176" s="117"/>
      <c r="HG1176" s="117"/>
      <c r="HH1176" s="117"/>
      <c r="HI1176" s="117"/>
      <c r="HJ1176" s="117"/>
      <c r="HK1176" s="117"/>
      <c r="HL1176" s="117"/>
      <c r="HM1176" s="117"/>
      <c r="HN1176" s="117"/>
      <c r="HO1176" s="117"/>
      <c r="HP1176" s="117"/>
      <c r="HQ1176" s="117"/>
      <c r="HR1176" s="117"/>
      <c r="HS1176" s="117"/>
      <c r="HT1176" s="117"/>
      <c r="HU1176" s="117"/>
      <c r="HV1176" s="117"/>
      <c r="HW1176" s="117"/>
      <c r="HX1176" s="117"/>
      <c r="HY1176" s="117"/>
      <c r="HZ1176" s="117"/>
      <c r="IA1176" s="117"/>
      <c r="IB1176" s="117"/>
      <c r="IC1176" s="117"/>
      <c r="ID1176" s="117"/>
      <c r="IE1176" s="117"/>
      <c r="IF1176" s="117"/>
      <c r="IG1176" s="117"/>
      <c r="IH1176" s="117"/>
      <c r="II1176" s="117"/>
      <c r="IJ1176" s="117"/>
      <c r="IK1176" s="117"/>
      <c r="IL1176" s="117"/>
      <c r="IM1176" s="117"/>
      <c r="IN1176" s="117"/>
      <c r="IO1176" s="117"/>
      <c r="IP1176" s="117"/>
      <c r="IQ1176" s="117"/>
      <c r="IR1176" s="117"/>
      <c r="IS1176" s="117"/>
      <c r="IT1176" s="117"/>
      <c r="IU1176" s="117"/>
      <c r="IV1176" s="117"/>
      <c r="IW1176" s="117"/>
      <c r="IX1176" s="117"/>
      <c r="IY1176" s="117"/>
      <c r="IZ1176" s="117"/>
      <c r="JA1176" s="117"/>
      <c r="JB1176" s="117"/>
      <c r="JC1176" s="117"/>
      <c r="JD1176" s="117"/>
      <c r="JE1176" s="117"/>
      <c r="JF1176" s="117"/>
      <c r="JG1176" s="117"/>
      <c r="JH1176" s="117"/>
      <c r="JI1176" s="117"/>
      <c r="JJ1176" s="117"/>
      <c r="JK1176" s="117"/>
      <c r="JL1176" s="117"/>
      <c r="JM1176" s="117"/>
      <c r="JN1176" s="117"/>
      <c r="JO1176" s="117"/>
      <c r="JP1176" s="117"/>
      <c r="JQ1176" s="117"/>
      <c r="JR1176" s="117"/>
      <c r="JS1176" s="117"/>
      <c r="JT1176" s="117"/>
      <c r="JU1176" s="117"/>
      <c r="JV1176" s="117"/>
      <c r="JW1176" s="117"/>
      <c r="JX1176" s="117"/>
      <c r="JY1176" s="117"/>
      <c r="JZ1176" s="117"/>
      <c r="KA1176" s="117"/>
      <c r="KB1176" s="117"/>
      <c r="KC1176" s="117"/>
      <c r="KD1176" s="117"/>
      <c r="KE1176" s="117"/>
      <c r="KF1176" s="117"/>
      <c r="KG1176" s="117"/>
      <c r="KH1176" s="117"/>
      <c r="KI1176" s="117"/>
      <c r="KJ1176" s="117"/>
      <c r="KK1176" s="117"/>
      <c r="KL1176" s="117"/>
      <c r="KM1176" s="117"/>
      <c r="KN1176" s="117"/>
      <c r="KO1176" s="117"/>
      <c r="KP1176" s="117"/>
      <c r="KQ1176" s="117"/>
      <c r="KR1176" s="117"/>
      <c r="KS1176" s="117"/>
      <c r="KT1176" s="117"/>
      <c r="KU1176" s="117"/>
      <c r="KV1176" s="117"/>
      <c r="KW1176" s="117"/>
      <c r="KX1176" s="117"/>
      <c r="KY1176" s="117"/>
      <c r="KZ1176" s="117"/>
      <c r="LA1176" s="117"/>
      <c r="LB1176" s="117"/>
      <c r="LC1176" s="117"/>
      <c r="LD1176" s="117"/>
      <c r="LE1176" s="117"/>
      <c r="LF1176" s="117"/>
      <c r="LG1176" s="117"/>
      <c r="LH1176" s="117"/>
      <c r="LI1176" s="117"/>
      <c r="LJ1176" s="117"/>
      <c r="LK1176" s="117"/>
      <c r="LL1176" s="117"/>
      <c r="LM1176" s="117"/>
      <c r="LN1176" s="117"/>
      <c r="LO1176" s="117"/>
      <c r="LP1176" s="117"/>
      <c r="LQ1176" s="117"/>
      <c r="LR1176" s="117"/>
      <c r="LS1176" s="117"/>
      <c r="LT1176" s="117"/>
      <c r="LU1176" s="117"/>
      <c r="LV1176" s="117"/>
      <c r="LW1176" s="117"/>
      <c r="LX1176" s="117"/>
      <c r="LY1176" s="117"/>
      <c r="LZ1176" s="117"/>
      <c r="MA1176" s="117"/>
      <c r="MB1176" s="117"/>
      <c r="MC1176" s="117"/>
      <c r="MD1176" s="117"/>
      <c r="ME1176" s="117"/>
      <c r="MF1176" s="117"/>
      <c r="MG1176" s="117"/>
      <c r="MH1176" s="117"/>
      <c r="MI1176" s="117"/>
      <c r="MJ1176" s="117"/>
      <c r="MK1176" s="117"/>
      <c r="ML1176" s="117"/>
      <c r="MM1176" s="117"/>
      <c r="MN1176" s="117"/>
      <c r="MO1176" s="117"/>
      <c r="MP1176" s="117"/>
      <c r="MQ1176" s="117"/>
      <c r="MR1176" s="117"/>
      <c r="MS1176" s="117"/>
      <c r="MT1176" s="117"/>
      <c r="MU1176" s="117"/>
      <c r="MV1176" s="117"/>
      <c r="MW1176" s="117"/>
      <c r="MX1176" s="117"/>
      <c r="MY1176" s="117"/>
      <c r="MZ1176" s="117"/>
      <c r="NA1176" s="117"/>
      <c r="NB1176" s="117"/>
      <c r="NC1176" s="117"/>
      <c r="ND1176" s="117"/>
      <c r="NE1176" s="117"/>
      <c r="NF1176" s="117"/>
      <c r="NG1176" s="117"/>
      <c r="NH1176" s="117"/>
      <c r="NI1176" s="117"/>
      <c r="NJ1176" s="117"/>
      <c r="NK1176" s="117"/>
      <c r="NL1176" s="117"/>
      <c r="NM1176" s="117"/>
      <c r="NN1176" s="117"/>
      <c r="NO1176" s="117"/>
      <c r="NP1176" s="117"/>
      <c r="NQ1176" s="117"/>
      <c r="NR1176" s="117"/>
      <c r="NS1176" s="117"/>
      <c r="NT1176" s="117"/>
      <c r="NU1176" s="117"/>
      <c r="NV1176" s="117"/>
      <c r="NW1176" s="117"/>
      <c r="NX1176" s="117"/>
      <c r="NY1176" s="117"/>
      <c r="NZ1176" s="117"/>
      <c r="OA1176" s="117"/>
      <c r="OB1176" s="117"/>
      <c r="OC1176" s="117"/>
      <c r="OD1176" s="117"/>
      <c r="OE1176" s="117"/>
      <c r="OF1176" s="117"/>
      <c r="OG1176" s="117"/>
      <c r="OH1176" s="117"/>
      <c r="OI1176" s="117"/>
      <c r="OJ1176" s="117"/>
      <c r="OK1176" s="117"/>
      <c r="OL1176" s="117"/>
      <c r="OM1176" s="117"/>
      <c r="ON1176" s="117"/>
      <c r="OO1176" s="117"/>
      <c r="OP1176" s="117"/>
      <c r="OQ1176" s="117"/>
      <c r="OR1176" s="117"/>
      <c r="OS1176" s="117"/>
      <c r="OT1176" s="117"/>
      <c r="OU1176" s="117"/>
      <c r="OV1176" s="117"/>
      <c r="OW1176" s="117"/>
      <c r="OX1176" s="117"/>
      <c r="OY1176" s="117"/>
      <c r="OZ1176" s="117"/>
      <c r="PA1176" s="117"/>
      <c r="PB1176" s="117"/>
      <c r="PC1176" s="117"/>
      <c r="PD1176" s="117"/>
      <c r="PE1176" s="117"/>
      <c r="PF1176" s="117"/>
      <c r="PG1176" s="117"/>
      <c r="PH1176" s="117"/>
      <c r="PI1176" s="117"/>
      <c r="PJ1176" s="117"/>
      <c r="PK1176" s="117"/>
      <c r="PL1176" s="117"/>
      <c r="PM1176" s="117"/>
      <c r="PN1176" s="117"/>
      <c r="PO1176" s="117"/>
      <c r="PP1176" s="117"/>
      <c r="PQ1176" s="117"/>
      <c r="PR1176" s="117"/>
      <c r="PS1176" s="117"/>
      <c r="PT1176" s="117"/>
      <c r="PU1176" s="117"/>
      <c r="PV1176" s="117"/>
      <c r="PW1176" s="117"/>
      <c r="PX1176" s="117"/>
      <c r="PY1176" s="117"/>
      <c r="PZ1176" s="117"/>
      <c r="QA1176" s="117"/>
      <c r="QB1176" s="117"/>
      <c r="QC1176" s="117"/>
      <c r="QD1176" s="117"/>
      <c r="QE1176" s="117"/>
      <c r="QF1176" s="117"/>
      <c r="QG1176" s="117"/>
      <c r="QH1176" s="117"/>
      <c r="QI1176" s="117"/>
      <c r="QJ1176" s="117"/>
      <c r="QK1176" s="117"/>
      <c r="QL1176" s="117"/>
      <c r="QM1176" s="117"/>
      <c r="QN1176" s="117"/>
      <c r="QO1176" s="117"/>
      <c r="QP1176" s="117"/>
      <c r="QQ1176" s="117"/>
      <c r="QR1176" s="117"/>
      <c r="QS1176" s="117"/>
      <c r="QT1176" s="117"/>
      <c r="QU1176" s="117"/>
      <c r="QV1176" s="117"/>
      <c r="QW1176" s="117"/>
      <c r="QX1176" s="117"/>
      <c r="QY1176" s="117"/>
      <c r="QZ1176" s="117"/>
      <c r="RA1176" s="117"/>
      <c r="RB1176" s="117"/>
      <c r="RC1176" s="117"/>
      <c r="RD1176" s="117"/>
      <c r="RE1176" s="117"/>
      <c r="RF1176" s="117"/>
      <c r="RG1176" s="117"/>
      <c r="RH1176" s="117"/>
      <c r="RI1176" s="117"/>
      <c r="RJ1176" s="117"/>
      <c r="RK1176" s="117"/>
      <c r="RL1176" s="117"/>
      <c r="RM1176" s="117"/>
      <c r="RN1176" s="117"/>
      <c r="RO1176" s="117"/>
      <c r="RP1176" s="117"/>
      <c r="RQ1176" s="117"/>
      <c r="RR1176" s="117"/>
      <c r="RS1176" s="117"/>
      <c r="RT1176" s="117"/>
      <c r="RU1176" s="117"/>
      <c r="RV1176" s="117"/>
      <c r="RW1176" s="117"/>
      <c r="RX1176" s="117"/>
      <c r="RY1176" s="117"/>
      <c r="RZ1176" s="117"/>
      <c r="SA1176" s="117"/>
      <c r="SB1176" s="117"/>
      <c r="SC1176" s="117"/>
      <c r="SD1176" s="117"/>
      <c r="SE1176" s="117"/>
      <c r="SF1176" s="117"/>
      <c r="SG1176" s="117"/>
      <c r="SH1176" s="117"/>
      <c r="SI1176" s="117"/>
      <c r="SJ1176" s="117"/>
      <c r="SK1176" s="117"/>
      <c r="SL1176" s="117"/>
      <c r="SM1176" s="117"/>
      <c r="SN1176" s="117"/>
      <c r="SO1176" s="117"/>
      <c r="SP1176" s="117"/>
      <c r="SQ1176" s="117"/>
      <c r="SR1176" s="117"/>
      <c r="SS1176" s="117"/>
      <c r="ST1176" s="117"/>
      <c r="SU1176" s="117"/>
      <c r="SV1176" s="117"/>
      <c r="SW1176" s="117"/>
      <c r="SX1176" s="117"/>
      <c r="SY1176" s="117"/>
      <c r="SZ1176" s="117"/>
      <c r="TA1176" s="117"/>
      <c r="TB1176" s="117"/>
      <c r="TC1176" s="117"/>
      <c r="TD1176" s="117"/>
      <c r="TE1176" s="117"/>
      <c r="TF1176" s="117"/>
      <c r="TG1176" s="117"/>
      <c r="TH1176" s="117"/>
      <c r="TI1176" s="117"/>
      <c r="TJ1176" s="117"/>
      <c r="TK1176" s="117"/>
      <c r="TL1176" s="117"/>
      <c r="TM1176" s="117"/>
      <c r="TN1176" s="117"/>
      <c r="TO1176" s="117"/>
      <c r="TP1176" s="117"/>
      <c r="TQ1176" s="117"/>
      <c r="TR1176" s="117"/>
      <c r="TS1176" s="117"/>
      <c r="TT1176" s="117"/>
      <c r="TU1176" s="117"/>
      <c r="TV1176" s="117"/>
      <c r="TW1176" s="117"/>
      <c r="TX1176" s="117"/>
      <c r="TY1176" s="117"/>
      <c r="TZ1176" s="117"/>
      <c r="UA1176" s="117"/>
      <c r="UB1176" s="117"/>
      <c r="UC1176" s="117"/>
      <c r="UD1176" s="117"/>
      <c r="UE1176" s="117"/>
      <c r="UF1176" s="117"/>
      <c r="UG1176" s="117"/>
      <c r="UH1176" s="117"/>
      <c r="UI1176" s="117"/>
      <c r="UJ1176" s="117"/>
      <c r="UK1176" s="117"/>
      <c r="UL1176" s="117"/>
      <c r="UM1176" s="117"/>
      <c r="UN1176" s="117"/>
      <c r="UO1176" s="117"/>
      <c r="UP1176" s="117"/>
      <c r="UQ1176" s="117"/>
      <c r="UR1176" s="117"/>
      <c r="US1176" s="117"/>
      <c r="UT1176" s="117"/>
      <c r="UU1176" s="117"/>
      <c r="UV1176" s="117"/>
      <c r="UW1176" s="117"/>
      <c r="UX1176" s="117"/>
      <c r="UY1176" s="117"/>
      <c r="UZ1176" s="117"/>
      <c r="VA1176" s="117"/>
      <c r="VB1176" s="117"/>
      <c r="VC1176" s="117"/>
      <c r="VD1176" s="117"/>
      <c r="VE1176" s="117"/>
      <c r="VF1176" s="117"/>
      <c r="VG1176" s="117"/>
      <c r="VH1176" s="117"/>
      <c r="VI1176" s="117"/>
      <c r="VJ1176" s="117"/>
      <c r="VK1176" s="117"/>
      <c r="VL1176" s="117"/>
      <c r="VM1176" s="117"/>
      <c r="VN1176" s="117"/>
      <c r="VO1176" s="117"/>
      <c r="VP1176" s="117"/>
      <c r="VQ1176" s="117"/>
      <c r="VR1176" s="117"/>
      <c r="VS1176" s="117"/>
      <c r="VT1176" s="117"/>
      <c r="VU1176" s="117"/>
      <c r="VV1176" s="117"/>
      <c r="VW1176" s="117"/>
      <c r="VX1176" s="117"/>
      <c r="VY1176" s="117"/>
      <c r="VZ1176" s="117"/>
      <c r="WA1176" s="117"/>
      <c r="WB1176" s="117"/>
      <c r="WC1176" s="117"/>
      <c r="WD1176" s="117"/>
      <c r="WE1176" s="117"/>
      <c r="WF1176" s="117"/>
      <c r="WG1176" s="117"/>
      <c r="WH1176" s="117"/>
      <c r="WI1176" s="117"/>
      <c r="WJ1176" s="117"/>
      <c r="WK1176" s="117"/>
      <c r="WL1176" s="117"/>
      <c r="WM1176" s="117"/>
      <c r="WN1176" s="117"/>
      <c r="WO1176" s="117"/>
      <c r="WP1176" s="117"/>
      <c r="WQ1176" s="117"/>
      <c r="WR1176" s="117"/>
      <c r="WS1176" s="117"/>
      <c r="WT1176" s="117"/>
      <c r="WU1176" s="117"/>
      <c r="WV1176" s="117"/>
      <c r="WW1176" s="117"/>
      <c r="WX1176" s="117"/>
      <c r="WY1176" s="117"/>
      <c r="WZ1176" s="117"/>
      <c r="XA1176" s="117"/>
      <c r="XB1176" s="117"/>
      <c r="XC1176" s="117"/>
      <c r="XD1176" s="117"/>
      <c r="XE1176" s="117"/>
      <c r="XF1176" s="117"/>
      <c r="XG1176" s="117"/>
      <c r="XH1176" s="117"/>
      <c r="XI1176" s="117"/>
      <c r="XJ1176" s="117"/>
      <c r="XK1176" s="117"/>
      <c r="XL1176" s="117"/>
      <c r="XM1176" s="117"/>
      <c r="XN1176" s="117"/>
      <c r="XO1176" s="117"/>
      <c r="XP1176" s="117"/>
      <c r="XQ1176" s="117"/>
      <c r="XR1176" s="117"/>
      <c r="XS1176" s="117"/>
      <c r="XT1176" s="117"/>
      <c r="XU1176" s="117"/>
      <c r="XV1176" s="117"/>
      <c r="XW1176" s="117"/>
      <c r="XX1176" s="117"/>
      <c r="XY1176" s="117"/>
      <c r="XZ1176" s="117"/>
      <c r="YA1176" s="117"/>
      <c r="YB1176" s="117"/>
      <c r="YC1176" s="117"/>
      <c r="YD1176" s="117"/>
      <c r="YE1176" s="117"/>
      <c r="YF1176" s="117"/>
      <c r="YG1176" s="117"/>
      <c r="YH1176" s="117"/>
      <c r="YI1176" s="117"/>
      <c r="YJ1176" s="117"/>
      <c r="YK1176" s="117"/>
      <c r="YL1176" s="117"/>
      <c r="YM1176" s="117"/>
      <c r="YN1176" s="117"/>
      <c r="YO1176" s="117"/>
      <c r="YP1176" s="117"/>
      <c r="YQ1176" s="117"/>
      <c r="YR1176" s="117"/>
      <c r="YS1176" s="117"/>
      <c r="YT1176" s="117"/>
      <c r="YU1176" s="117"/>
      <c r="YV1176" s="117"/>
      <c r="YW1176" s="117"/>
      <c r="YX1176" s="117"/>
      <c r="YY1176" s="117"/>
      <c r="YZ1176" s="117"/>
      <c r="ZA1176" s="117"/>
      <c r="ZB1176" s="117"/>
      <c r="ZC1176" s="117"/>
      <c r="ZD1176" s="117"/>
      <c r="ZE1176" s="117"/>
      <c r="ZF1176" s="117"/>
      <c r="ZG1176" s="117"/>
      <c r="ZH1176" s="117"/>
      <c r="ZI1176" s="117"/>
      <c r="ZJ1176" s="117"/>
      <c r="ZK1176" s="117"/>
      <c r="ZL1176" s="117"/>
      <c r="ZM1176" s="117"/>
      <c r="ZN1176" s="117"/>
      <c r="ZO1176" s="117"/>
      <c r="ZP1176" s="117"/>
      <c r="ZQ1176" s="117"/>
      <c r="ZR1176" s="117"/>
      <c r="ZS1176" s="117"/>
      <c r="ZT1176" s="117"/>
      <c r="ZU1176" s="117"/>
      <c r="ZV1176" s="117"/>
      <c r="ZW1176" s="117"/>
      <c r="ZX1176" s="117"/>
      <c r="ZY1176" s="117"/>
      <c r="ZZ1176" s="117"/>
      <c r="AAA1176" s="117"/>
      <c r="AAB1176" s="117"/>
      <c r="AAC1176" s="117"/>
      <c r="AAD1176" s="117"/>
      <c r="AAE1176" s="117"/>
      <c r="AAF1176" s="117"/>
      <c r="AAG1176" s="117"/>
      <c r="AAH1176" s="117"/>
      <c r="AAI1176" s="117"/>
      <c r="AAJ1176" s="117"/>
      <c r="AAK1176" s="117"/>
      <c r="AAL1176" s="117"/>
      <c r="AAM1176" s="117"/>
      <c r="AAN1176" s="117"/>
      <c r="AAO1176" s="117"/>
      <c r="AAP1176" s="117"/>
      <c r="AAQ1176" s="117"/>
      <c r="AAR1176" s="117"/>
      <c r="AAS1176" s="117"/>
      <c r="AAT1176" s="117"/>
      <c r="AAU1176" s="117"/>
      <c r="AAV1176" s="117"/>
      <c r="AAW1176" s="117"/>
      <c r="AAX1176" s="117"/>
      <c r="AAY1176" s="117"/>
      <c r="AAZ1176" s="117"/>
      <c r="ABA1176" s="117"/>
      <c r="ABB1176" s="117"/>
      <c r="ABC1176" s="117"/>
      <c r="ABD1176" s="117"/>
      <c r="ABE1176" s="117"/>
      <c r="ABF1176" s="117"/>
      <c r="ABG1176" s="117"/>
      <c r="ABH1176" s="117"/>
      <c r="ABI1176" s="117"/>
      <c r="ABJ1176" s="117"/>
      <c r="ABK1176" s="117"/>
      <c r="ABL1176" s="117"/>
      <c r="ABM1176" s="117"/>
      <c r="ABN1176" s="117"/>
      <c r="ABO1176" s="117"/>
      <c r="ABP1176" s="117"/>
      <c r="ABQ1176" s="117"/>
      <c r="ABR1176" s="117"/>
      <c r="ABS1176" s="117"/>
      <c r="ABT1176" s="117"/>
      <c r="ABU1176" s="117"/>
      <c r="ABV1176" s="117"/>
      <c r="ABW1176" s="117"/>
      <c r="ABX1176" s="117"/>
      <c r="ABY1176" s="117"/>
      <c r="ABZ1176" s="117"/>
      <c r="ACA1176" s="117"/>
      <c r="ACB1176" s="117"/>
      <c r="ACC1176" s="117"/>
      <c r="ACD1176" s="117"/>
      <c r="ACE1176" s="117"/>
      <c r="ACF1176" s="117"/>
      <c r="ACG1176" s="117"/>
      <c r="ACH1176" s="117"/>
      <c r="ACI1176" s="117"/>
      <c r="ACJ1176" s="117"/>
      <c r="ACK1176" s="117"/>
      <c r="ACL1176" s="117"/>
      <c r="ACM1176" s="117"/>
      <c r="ACN1176" s="117"/>
      <c r="ACO1176" s="117"/>
      <c r="ACP1176" s="117"/>
      <c r="ACQ1176" s="117"/>
      <c r="ACR1176" s="117"/>
      <c r="ACS1176" s="117"/>
      <c r="ACT1176" s="117"/>
      <c r="ACU1176" s="117"/>
      <c r="ACV1176" s="117"/>
      <c r="ACW1176" s="117"/>
      <c r="ACX1176" s="117"/>
      <c r="ACY1176" s="117"/>
      <c r="ACZ1176" s="117"/>
      <c r="ADA1176" s="117"/>
      <c r="ADB1176" s="117"/>
      <c r="ADC1176" s="117"/>
      <c r="ADD1176" s="117"/>
      <c r="ADE1176" s="117"/>
      <c r="ADF1176" s="117"/>
      <c r="ADG1176" s="117"/>
      <c r="ADH1176" s="117"/>
      <c r="ADI1176" s="117"/>
      <c r="ADJ1176" s="117"/>
      <c r="ADK1176" s="117"/>
      <c r="ADL1176" s="117"/>
      <c r="ADM1176" s="117"/>
      <c r="ADN1176" s="117"/>
      <c r="ADO1176" s="117"/>
      <c r="ADP1176" s="117"/>
      <c r="ADQ1176" s="117"/>
      <c r="ADR1176" s="117"/>
      <c r="ADS1176" s="117"/>
      <c r="ADT1176" s="117"/>
      <c r="ADU1176" s="117"/>
      <c r="ADV1176" s="117"/>
      <c r="ADW1176" s="117"/>
      <c r="ADX1176" s="117"/>
      <c r="ADY1176" s="117"/>
      <c r="ADZ1176" s="117"/>
      <c r="AEA1176" s="117"/>
      <c r="AEB1176" s="117"/>
      <c r="AEC1176" s="117"/>
      <c r="AED1176" s="117"/>
      <c r="AEE1176" s="117"/>
      <c r="AEF1176" s="117"/>
      <c r="AEG1176" s="117"/>
      <c r="AEH1176" s="117"/>
      <c r="AEI1176" s="117"/>
      <c r="AEJ1176" s="117"/>
      <c r="AEK1176" s="117"/>
      <c r="AEL1176" s="117"/>
      <c r="AEM1176" s="117"/>
      <c r="AEN1176" s="117"/>
      <c r="AEO1176" s="117"/>
      <c r="AEP1176" s="117"/>
      <c r="AEQ1176" s="117"/>
      <c r="AER1176" s="117"/>
      <c r="AES1176" s="117"/>
      <c r="AET1176" s="117"/>
      <c r="AEU1176" s="117"/>
      <c r="AEV1176" s="117"/>
      <c r="AEW1176" s="117"/>
      <c r="AEX1176" s="117"/>
      <c r="AEY1176" s="117"/>
      <c r="AEZ1176" s="117"/>
      <c r="AFA1176" s="117"/>
      <c r="AFB1176" s="117"/>
      <c r="AFC1176" s="117"/>
      <c r="AFD1176" s="117"/>
      <c r="AFE1176" s="117"/>
      <c r="AFF1176" s="117"/>
      <c r="AFG1176" s="117"/>
      <c r="AFH1176" s="117"/>
      <c r="AFI1176" s="117"/>
      <c r="AFJ1176" s="117"/>
      <c r="AFK1176" s="117"/>
      <c r="AFL1176" s="117"/>
      <c r="AFM1176" s="117"/>
      <c r="AFN1176" s="117"/>
      <c r="AFO1176" s="117"/>
      <c r="AFP1176" s="117"/>
      <c r="AFQ1176" s="117"/>
      <c r="AFR1176" s="117"/>
      <c r="AFS1176" s="117"/>
      <c r="AFT1176" s="117"/>
      <c r="AFU1176" s="117"/>
      <c r="AFV1176" s="117"/>
      <c r="AFW1176" s="117"/>
      <c r="AFX1176" s="117"/>
      <c r="AFY1176" s="117"/>
      <c r="AFZ1176" s="117"/>
      <c r="AGA1176" s="117"/>
      <c r="AGB1176" s="117"/>
      <c r="AGC1176" s="117"/>
      <c r="AGD1176" s="117"/>
      <c r="AGE1176" s="117"/>
      <c r="AGF1176" s="117"/>
      <c r="AGG1176" s="117"/>
      <c r="AGH1176" s="117"/>
      <c r="AGI1176" s="117"/>
      <c r="AGJ1176" s="117"/>
      <c r="AGK1176" s="117"/>
      <c r="AGL1176" s="117"/>
      <c r="AGM1176" s="117"/>
      <c r="AGN1176" s="117"/>
      <c r="AGO1176" s="117"/>
      <c r="AGP1176" s="117"/>
      <c r="AGQ1176" s="117"/>
      <c r="AGR1176" s="117"/>
      <c r="AGS1176" s="117"/>
      <c r="AGT1176" s="117"/>
      <c r="AGU1176" s="117"/>
      <c r="AGV1176" s="117"/>
      <c r="AGW1176" s="117"/>
      <c r="AGX1176" s="117"/>
      <c r="AGY1176" s="117"/>
      <c r="AGZ1176" s="117"/>
      <c r="AHA1176" s="117"/>
      <c r="AHB1176" s="117"/>
      <c r="AHC1176" s="117"/>
      <c r="AHD1176" s="117"/>
      <c r="AHE1176" s="117"/>
      <c r="AHF1176" s="117"/>
      <c r="AHG1176" s="117"/>
      <c r="AHH1176" s="117"/>
      <c r="AHI1176" s="117"/>
      <c r="AHJ1176" s="117"/>
      <c r="AHK1176" s="117"/>
      <c r="AHL1176" s="117"/>
      <c r="AHM1176" s="117"/>
      <c r="AHN1176" s="117"/>
      <c r="AHO1176" s="117"/>
      <c r="AHP1176" s="117"/>
      <c r="AHQ1176" s="117"/>
      <c r="AHR1176" s="117"/>
      <c r="AHS1176" s="117"/>
      <c r="AHT1176" s="117"/>
      <c r="AHU1176" s="117"/>
      <c r="AHV1176" s="117"/>
      <c r="AHW1176" s="117"/>
      <c r="AHX1176" s="117"/>
      <c r="AHY1176" s="117"/>
      <c r="AHZ1176" s="117"/>
      <c r="AIA1176" s="117"/>
      <c r="AIB1176" s="117"/>
      <c r="AIC1176" s="117"/>
      <c r="AID1176" s="117"/>
      <c r="AIE1176" s="117"/>
      <c r="AIF1176" s="117"/>
      <c r="AIG1176" s="117"/>
      <c r="AIH1176" s="117"/>
      <c r="AII1176" s="117"/>
      <c r="AIJ1176" s="117"/>
      <c r="AIK1176" s="117"/>
      <c r="AIL1176" s="117"/>
      <c r="AIM1176" s="117"/>
      <c r="AIN1176" s="117"/>
      <c r="AIO1176" s="117"/>
      <c r="AIP1176" s="117"/>
      <c r="AIQ1176" s="117"/>
      <c r="AIR1176" s="117"/>
      <c r="AIS1176" s="117"/>
      <c r="AIT1176" s="117"/>
      <c r="AIU1176" s="117"/>
      <c r="AIV1176" s="117"/>
      <c r="AIW1176" s="117"/>
      <c r="AIX1176" s="117"/>
      <c r="AIY1176" s="117"/>
      <c r="AIZ1176" s="117"/>
      <c r="AJA1176" s="117"/>
      <c r="AJB1176" s="117"/>
      <c r="AJC1176" s="117"/>
      <c r="AJD1176" s="117"/>
      <c r="AJE1176" s="117"/>
      <c r="AJF1176" s="117"/>
      <c r="AJG1176" s="117"/>
      <c r="AJH1176" s="117"/>
      <c r="AJI1176" s="117"/>
      <c r="AJJ1176" s="117"/>
      <c r="AJK1176" s="117"/>
      <c r="AJL1176" s="117"/>
      <c r="AJM1176" s="117"/>
      <c r="AJN1176" s="117"/>
      <c r="AJO1176" s="117"/>
      <c r="AJP1176" s="117"/>
      <c r="AJQ1176" s="117"/>
      <c r="AJR1176" s="117"/>
      <c r="AJS1176" s="117"/>
      <c r="AJT1176" s="117"/>
      <c r="AJU1176" s="117"/>
      <c r="AJV1176" s="117"/>
      <c r="AJW1176" s="117"/>
      <c r="AJX1176" s="117"/>
      <c r="AJY1176" s="117"/>
      <c r="AJZ1176" s="117"/>
      <c r="AKA1176" s="117"/>
      <c r="AKB1176" s="117"/>
      <c r="AKC1176" s="117"/>
      <c r="AKD1176" s="117"/>
      <c r="AKE1176" s="117"/>
      <c r="AKF1176" s="117"/>
      <c r="AKG1176" s="117"/>
      <c r="AKH1176" s="117"/>
      <c r="AKI1176" s="117"/>
      <c r="AKJ1176" s="117"/>
      <c r="AKK1176" s="117"/>
      <c r="AKL1176" s="117"/>
      <c r="AKM1176" s="117"/>
      <c r="AKN1176" s="117"/>
      <c r="AKO1176" s="117"/>
      <c r="AKP1176" s="117"/>
      <c r="AKQ1176" s="117"/>
      <c r="AKR1176" s="117"/>
      <c r="AKS1176" s="117"/>
      <c r="AKT1176" s="117"/>
      <c r="AKU1176" s="117"/>
      <c r="AKV1176" s="117"/>
      <c r="AKW1176" s="117"/>
      <c r="AKX1176" s="117"/>
      <c r="AKY1176" s="117"/>
      <c r="AKZ1176" s="117"/>
      <c r="ALA1176" s="117"/>
      <c r="ALB1176" s="117"/>
      <c r="ALC1176" s="117"/>
      <c r="ALD1176" s="117"/>
      <c r="ALE1176" s="117"/>
      <c r="ALF1176" s="117"/>
      <c r="ALG1176" s="117"/>
      <c r="ALH1176" s="117"/>
      <c r="ALI1176" s="117"/>
      <c r="ALJ1176" s="117"/>
      <c r="ALK1176" s="117"/>
      <c r="ALL1176" s="117"/>
      <c r="ALM1176" s="117"/>
      <c r="ALN1176" s="117"/>
    </row>
    <row r="1177" spans="1:1002" s="120" customFormat="1" ht="38.25" x14ac:dyDescent="0.2">
      <c r="A1177" s="169"/>
      <c r="B1177" s="386" t="s">
        <v>2692</v>
      </c>
      <c r="C1177" s="205">
        <v>31621</v>
      </c>
      <c r="D1177" s="46" t="s">
        <v>2272</v>
      </c>
      <c r="E1177" s="355">
        <v>2</v>
      </c>
      <c r="F1177" s="205" t="s">
        <v>2693</v>
      </c>
      <c r="G1177" s="46" t="s">
        <v>341</v>
      </c>
      <c r="H1177" s="46">
        <v>20</v>
      </c>
      <c r="I1177" s="117"/>
      <c r="J1177" s="117"/>
      <c r="K1177" s="117"/>
      <c r="L1177" s="117"/>
      <c r="M1177" s="117"/>
      <c r="N1177" s="117"/>
      <c r="O1177" s="117"/>
      <c r="P1177" s="117"/>
      <c r="Q1177" s="117"/>
      <c r="R1177" s="117"/>
      <c r="S1177" s="117"/>
      <c r="T1177" s="117"/>
      <c r="U1177" s="117"/>
      <c r="V1177" s="117"/>
      <c r="W1177" s="117"/>
      <c r="X1177" s="117"/>
      <c r="Y1177" s="117"/>
      <c r="Z1177" s="117"/>
      <c r="AA1177" s="117"/>
      <c r="AB1177" s="117"/>
      <c r="AC1177" s="117"/>
      <c r="AD1177" s="117"/>
      <c r="AE1177" s="117"/>
      <c r="AF1177" s="117"/>
      <c r="AG1177" s="117"/>
      <c r="AH1177" s="117"/>
      <c r="AI1177" s="117"/>
      <c r="AJ1177" s="117"/>
      <c r="AK1177" s="117"/>
      <c r="AL1177" s="117"/>
      <c r="AM1177" s="117"/>
      <c r="AN1177" s="117"/>
      <c r="AO1177" s="117"/>
      <c r="AP1177" s="117"/>
      <c r="AQ1177" s="117"/>
      <c r="AR1177" s="117"/>
      <c r="AS1177" s="117"/>
      <c r="AT1177" s="117"/>
      <c r="AU1177" s="117"/>
      <c r="AV1177" s="117"/>
      <c r="AW1177" s="117"/>
      <c r="AX1177" s="117"/>
      <c r="AY1177" s="117"/>
      <c r="AZ1177" s="117"/>
      <c r="BA1177" s="117"/>
      <c r="BB1177" s="117"/>
      <c r="BC1177" s="117"/>
      <c r="BD1177" s="117"/>
      <c r="BE1177" s="117"/>
      <c r="BF1177" s="117"/>
      <c r="BG1177" s="117"/>
      <c r="BH1177" s="117"/>
      <c r="BI1177" s="117"/>
      <c r="BJ1177" s="117"/>
      <c r="BK1177" s="117"/>
      <c r="BL1177" s="117"/>
      <c r="BM1177" s="117"/>
      <c r="BN1177" s="117"/>
      <c r="BO1177" s="117"/>
      <c r="BP1177" s="117"/>
      <c r="BQ1177" s="117"/>
      <c r="BR1177" s="117"/>
      <c r="BS1177" s="117"/>
      <c r="BT1177" s="117"/>
      <c r="BU1177" s="117"/>
      <c r="BV1177" s="117"/>
      <c r="BW1177" s="117"/>
      <c r="BX1177" s="117"/>
      <c r="BY1177" s="117"/>
      <c r="BZ1177" s="117"/>
      <c r="CA1177" s="117"/>
      <c r="CB1177" s="117"/>
      <c r="CC1177" s="117"/>
      <c r="CD1177" s="117"/>
      <c r="CE1177" s="117"/>
      <c r="CF1177" s="117"/>
      <c r="CG1177" s="117"/>
      <c r="CH1177" s="117"/>
      <c r="CI1177" s="117"/>
      <c r="CJ1177" s="117"/>
      <c r="CK1177" s="117"/>
      <c r="CL1177" s="117"/>
      <c r="CM1177" s="117"/>
      <c r="CN1177" s="117"/>
      <c r="CO1177" s="117"/>
      <c r="CP1177" s="117"/>
      <c r="CQ1177" s="117"/>
      <c r="CR1177" s="117"/>
      <c r="CS1177" s="117"/>
      <c r="CT1177" s="117"/>
      <c r="CU1177" s="117"/>
      <c r="CV1177" s="117"/>
      <c r="CW1177" s="117"/>
      <c r="CX1177" s="117"/>
      <c r="CY1177" s="117"/>
      <c r="CZ1177" s="117"/>
      <c r="DA1177" s="117"/>
      <c r="DB1177" s="117"/>
      <c r="DC1177" s="117"/>
      <c r="DD1177" s="117"/>
      <c r="DE1177" s="117"/>
      <c r="DF1177" s="117"/>
      <c r="DG1177" s="117"/>
      <c r="DH1177" s="117"/>
      <c r="DI1177" s="117"/>
      <c r="DJ1177" s="117"/>
      <c r="DK1177" s="117"/>
      <c r="DL1177" s="117"/>
      <c r="DM1177" s="117"/>
      <c r="DN1177" s="117"/>
      <c r="DO1177" s="117"/>
      <c r="DP1177" s="117"/>
      <c r="DQ1177" s="117"/>
      <c r="DR1177" s="117"/>
      <c r="DS1177" s="117"/>
      <c r="DT1177" s="117"/>
      <c r="DU1177" s="117"/>
      <c r="DV1177" s="117"/>
      <c r="DW1177" s="117"/>
      <c r="DX1177" s="117"/>
      <c r="DY1177" s="117"/>
      <c r="DZ1177" s="117"/>
      <c r="EA1177" s="117"/>
      <c r="EB1177" s="117"/>
      <c r="EC1177" s="117"/>
      <c r="ED1177" s="117"/>
      <c r="EE1177" s="117"/>
      <c r="EF1177" s="117"/>
      <c r="EG1177" s="117"/>
      <c r="EH1177" s="117"/>
      <c r="EI1177" s="117"/>
      <c r="EJ1177" s="117"/>
      <c r="EK1177" s="117"/>
      <c r="EL1177" s="117"/>
      <c r="EM1177" s="117"/>
      <c r="EN1177" s="117"/>
      <c r="EO1177" s="117"/>
      <c r="EP1177" s="117"/>
      <c r="EQ1177" s="117"/>
      <c r="ER1177" s="117"/>
      <c r="ES1177" s="117"/>
      <c r="ET1177" s="117"/>
      <c r="EU1177" s="117"/>
      <c r="EV1177" s="117"/>
      <c r="EW1177" s="117"/>
      <c r="EX1177" s="117"/>
      <c r="EY1177" s="117"/>
      <c r="EZ1177" s="117"/>
      <c r="FA1177" s="117"/>
      <c r="FB1177" s="117"/>
      <c r="FC1177" s="117"/>
      <c r="FD1177" s="117"/>
      <c r="FE1177" s="117"/>
      <c r="FF1177" s="117"/>
      <c r="FG1177" s="117"/>
      <c r="FH1177" s="117"/>
      <c r="FI1177" s="117"/>
      <c r="FJ1177" s="117"/>
      <c r="FK1177" s="117"/>
      <c r="FL1177" s="117"/>
      <c r="FM1177" s="117"/>
      <c r="FN1177" s="117"/>
      <c r="FO1177" s="117"/>
      <c r="FP1177" s="117"/>
      <c r="FQ1177" s="117"/>
      <c r="FR1177" s="117"/>
      <c r="FS1177" s="117"/>
      <c r="FT1177" s="117"/>
      <c r="FU1177" s="117"/>
      <c r="FV1177" s="117"/>
      <c r="FW1177" s="117"/>
      <c r="FX1177" s="117"/>
      <c r="FY1177" s="117"/>
      <c r="FZ1177" s="117"/>
      <c r="GA1177" s="117"/>
      <c r="GB1177" s="117"/>
      <c r="GC1177" s="117"/>
      <c r="GD1177" s="117"/>
      <c r="GE1177" s="117"/>
      <c r="GF1177" s="117"/>
      <c r="GG1177" s="117"/>
      <c r="GH1177" s="117"/>
      <c r="GI1177" s="117"/>
      <c r="GJ1177" s="117"/>
      <c r="GK1177" s="117"/>
      <c r="GL1177" s="117"/>
      <c r="GM1177" s="117"/>
      <c r="GN1177" s="117"/>
      <c r="GO1177" s="117"/>
      <c r="GP1177" s="117"/>
      <c r="GQ1177" s="117"/>
      <c r="GR1177" s="117"/>
      <c r="GS1177" s="117"/>
      <c r="GT1177" s="117"/>
      <c r="GU1177" s="117"/>
      <c r="GV1177" s="117"/>
      <c r="GW1177" s="117"/>
      <c r="GX1177" s="117"/>
      <c r="GY1177" s="117"/>
      <c r="GZ1177" s="117"/>
      <c r="HA1177" s="117"/>
      <c r="HB1177" s="117"/>
      <c r="HC1177" s="117"/>
      <c r="HD1177" s="117"/>
      <c r="HE1177" s="117"/>
      <c r="HF1177" s="117"/>
      <c r="HG1177" s="117"/>
      <c r="HH1177" s="117"/>
      <c r="HI1177" s="117"/>
      <c r="HJ1177" s="117"/>
      <c r="HK1177" s="117"/>
      <c r="HL1177" s="117"/>
      <c r="HM1177" s="117"/>
      <c r="HN1177" s="117"/>
      <c r="HO1177" s="117"/>
      <c r="HP1177" s="117"/>
      <c r="HQ1177" s="117"/>
      <c r="HR1177" s="117"/>
      <c r="HS1177" s="117"/>
      <c r="HT1177" s="117"/>
      <c r="HU1177" s="117"/>
      <c r="HV1177" s="117"/>
      <c r="HW1177" s="117"/>
      <c r="HX1177" s="117"/>
      <c r="HY1177" s="117"/>
      <c r="HZ1177" s="117"/>
      <c r="IA1177" s="117"/>
      <c r="IB1177" s="117"/>
      <c r="IC1177" s="117"/>
      <c r="ID1177" s="117"/>
      <c r="IE1177" s="117"/>
      <c r="IF1177" s="117"/>
      <c r="IG1177" s="117"/>
      <c r="IH1177" s="117"/>
      <c r="II1177" s="117"/>
      <c r="IJ1177" s="117"/>
      <c r="IK1177" s="117"/>
      <c r="IL1177" s="117"/>
      <c r="IM1177" s="117"/>
      <c r="IN1177" s="117"/>
      <c r="IO1177" s="117"/>
      <c r="IP1177" s="117"/>
      <c r="IQ1177" s="117"/>
      <c r="IR1177" s="117"/>
      <c r="IS1177" s="117"/>
      <c r="IT1177" s="117"/>
      <c r="IU1177" s="117"/>
      <c r="IV1177" s="117"/>
      <c r="IW1177" s="117"/>
      <c r="IX1177" s="117"/>
      <c r="IY1177" s="117"/>
      <c r="IZ1177" s="117"/>
      <c r="JA1177" s="117"/>
      <c r="JB1177" s="117"/>
      <c r="JC1177" s="117"/>
      <c r="JD1177" s="117"/>
      <c r="JE1177" s="117"/>
      <c r="JF1177" s="117"/>
      <c r="JG1177" s="117"/>
      <c r="JH1177" s="117"/>
      <c r="JI1177" s="117"/>
      <c r="JJ1177" s="117"/>
      <c r="JK1177" s="117"/>
      <c r="JL1177" s="117"/>
      <c r="JM1177" s="117"/>
      <c r="JN1177" s="117"/>
      <c r="JO1177" s="117"/>
      <c r="JP1177" s="117"/>
      <c r="JQ1177" s="117"/>
      <c r="JR1177" s="117"/>
      <c r="JS1177" s="117"/>
      <c r="JT1177" s="117"/>
      <c r="JU1177" s="117"/>
      <c r="JV1177" s="117"/>
      <c r="JW1177" s="117"/>
      <c r="JX1177" s="117"/>
      <c r="JY1177" s="117"/>
      <c r="JZ1177" s="117"/>
      <c r="KA1177" s="117"/>
      <c r="KB1177" s="117"/>
      <c r="KC1177" s="117"/>
      <c r="KD1177" s="117"/>
      <c r="KE1177" s="117"/>
      <c r="KF1177" s="117"/>
      <c r="KG1177" s="117"/>
      <c r="KH1177" s="117"/>
      <c r="KI1177" s="117"/>
      <c r="KJ1177" s="117"/>
      <c r="KK1177" s="117"/>
      <c r="KL1177" s="117"/>
      <c r="KM1177" s="117"/>
      <c r="KN1177" s="117"/>
      <c r="KO1177" s="117"/>
      <c r="KP1177" s="117"/>
      <c r="KQ1177" s="117"/>
      <c r="KR1177" s="117"/>
      <c r="KS1177" s="117"/>
      <c r="KT1177" s="117"/>
      <c r="KU1177" s="117"/>
      <c r="KV1177" s="117"/>
      <c r="KW1177" s="117"/>
      <c r="KX1177" s="117"/>
      <c r="KY1177" s="117"/>
      <c r="KZ1177" s="117"/>
      <c r="LA1177" s="117"/>
      <c r="LB1177" s="117"/>
      <c r="LC1177" s="117"/>
      <c r="LD1177" s="117"/>
      <c r="LE1177" s="117"/>
      <c r="LF1177" s="117"/>
      <c r="LG1177" s="117"/>
      <c r="LH1177" s="117"/>
      <c r="LI1177" s="117"/>
      <c r="LJ1177" s="117"/>
      <c r="LK1177" s="117"/>
      <c r="LL1177" s="117"/>
      <c r="LM1177" s="117"/>
      <c r="LN1177" s="117"/>
      <c r="LO1177" s="117"/>
      <c r="LP1177" s="117"/>
      <c r="LQ1177" s="117"/>
      <c r="LR1177" s="117"/>
      <c r="LS1177" s="117"/>
      <c r="LT1177" s="117"/>
      <c r="LU1177" s="117"/>
      <c r="LV1177" s="117"/>
      <c r="LW1177" s="117"/>
      <c r="LX1177" s="117"/>
      <c r="LY1177" s="117"/>
      <c r="LZ1177" s="117"/>
      <c r="MA1177" s="117"/>
      <c r="MB1177" s="117"/>
      <c r="MC1177" s="117"/>
      <c r="MD1177" s="117"/>
      <c r="ME1177" s="117"/>
      <c r="MF1177" s="117"/>
      <c r="MG1177" s="117"/>
      <c r="MH1177" s="117"/>
      <c r="MI1177" s="117"/>
      <c r="MJ1177" s="117"/>
      <c r="MK1177" s="117"/>
      <c r="ML1177" s="117"/>
      <c r="MM1177" s="117"/>
      <c r="MN1177" s="117"/>
      <c r="MO1177" s="117"/>
      <c r="MP1177" s="117"/>
      <c r="MQ1177" s="117"/>
      <c r="MR1177" s="117"/>
      <c r="MS1177" s="117"/>
      <c r="MT1177" s="117"/>
      <c r="MU1177" s="117"/>
      <c r="MV1177" s="117"/>
      <c r="MW1177" s="117"/>
      <c r="MX1177" s="117"/>
      <c r="MY1177" s="117"/>
      <c r="MZ1177" s="117"/>
      <c r="NA1177" s="117"/>
      <c r="NB1177" s="117"/>
      <c r="NC1177" s="117"/>
      <c r="ND1177" s="117"/>
      <c r="NE1177" s="117"/>
      <c r="NF1177" s="117"/>
      <c r="NG1177" s="117"/>
      <c r="NH1177" s="117"/>
      <c r="NI1177" s="117"/>
      <c r="NJ1177" s="117"/>
      <c r="NK1177" s="117"/>
      <c r="NL1177" s="117"/>
      <c r="NM1177" s="117"/>
      <c r="NN1177" s="117"/>
      <c r="NO1177" s="117"/>
      <c r="NP1177" s="117"/>
      <c r="NQ1177" s="117"/>
      <c r="NR1177" s="117"/>
      <c r="NS1177" s="117"/>
      <c r="NT1177" s="117"/>
      <c r="NU1177" s="117"/>
      <c r="NV1177" s="117"/>
      <c r="NW1177" s="117"/>
      <c r="NX1177" s="117"/>
      <c r="NY1177" s="117"/>
      <c r="NZ1177" s="117"/>
      <c r="OA1177" s="117"/>
      <c r="OB1177" s="117"/>
      <c r="OC1177" s="117"/>
      <c r="OD1177" s="117"/>
      <c r="OE1177" s="117"/>
      <c r="OF1177" s="117"/>
      <c r="OG1177" s="117"/>
      <c r="OH1177" s="117"/>
      <c r="OI1177" s="117"/>
      <c r="OJ1177" s="117"/>
      <c r="OK1177" s="117"/>
      <c r="OL1177" s="117"/>
      <c r="OM1177" s="117"/>
      <c r="ON1177" s="117"/>
      <c r="OO1177" s="117"/>
      <c r="OP1177" s="117"/>
      <c r="OQ1177" s="117"/>
      <c r="OR1177" s="117"/>
      <c r="OS1177" s="117"/>
      <c r="OT1177" s="117"/>
      <c r="OU1177" s="117"/>
      <c r="OV1177" s="117"/>
      <c r="OW1177" s="117"/>
      <c r="OX1177" s="117"/>
      <c r="OY1177" s="117"/>
      <c r="OZ1177" s="117"/>
      <c r="PA1177" s="117"/>
      <c r="PB1177" s="117"/>
      <c r="PC1177" s="117"/>
      <c r="PD1177" s="117"/>
      <c r="PE1177" s="117"/>
      <c r="PF1177" s="117"/>
      <c r="PG1177" s="117"/>
      <c r="PH1177" s="117"/>
      <c r="PI1177" s="117"/>
      <c r="PJ1177" s="117"/>
      <c r="PK1177" s="117"/>
      <c r="PL1177" s="117"/>
      <c r="PM1177" s="117"/>
      <c r="PN1177" s="117"/>
      <c r="PO1177" s="117"/>
      <c r="PP1177" s="117"/>
      <c r="PQ1177" s="117"/>
      <c r="PR1177" s="117"/>
      <c r="PS1177" s="117"/>
      <c r="PT1177" s="117"/>
      <c r="PU1177" s="117"/>
      <c r="PV1177" s="117"/>
      <c r="PW1177" s="117"/>
      <c r="PX1177" s="117"/>
      <c r="PY1177" s="117"/>
      <c r="PZ1177" s="117"/>
      <c r="QA1177" s="117"/>
      <c r="QB1177" s="117"/>
      <c r="QC1177" s="117"/>
      <c r="QD1177" s="117"/>
      <c r="QE1177" s="117"/>
      <c r="QF1177" s="117"/>
      <c r="QG1177" s="117"/>
      <c r="QH1177" s="117"/>
      <c r="QI1177" s="117"/>
      <c r="QJ1177" s="117"/>
      <c r="QK1177" s="117"/>
      <c r="QL1177" s="117"/>
      <c r="QM1177" s="117"/>
      <c r="QN1177" s="117"/>
      <c r="QO1177" s="117"/>
      <c r="QP1177" s="117"/>
      <c r="QQ1177" s="117"/>
      <c r="QR1177" s="117"/>
      <c r="QS1177" s="117"/>
      <c r="QT1177" s="117"/>
      <c r="QU1177" s="117"/>
      <c r="QV1177" s="117"/>
      <c r="QW1177" s="117"/>
      <c r="QX1177" s="117"/>
      <c r="QY1177" s="117"/>
      <c r="QZ1177" s="117"/>
      <c r="RA1177" s="117"/>
      <c r="RB1177" s="117"/>
      <c r="RC1177" s="117"/>
      <c r="RD1177" s="117"/>
      <c r="RE1177" s="117"/>
      <c r="RF1177" s="117"/>
      <c r="RG1177" s="117"/>
      <c r="RH1177" s="117"/>
      <c r="RI1177" s="117"/>
      <c r="RJ1177" s="117"/>
      <c r="RK1177" s="117"/>
      <c r="RL1177" s="117"/>
      <c r="RM1177" s="117"/>
      <c r="RN1177" s="117"/>
      <c r="RO1177" s="117"/>
      <c r="RP1177" s="117"/>
      <c r="RQ1177" s="117"/>
      <c r="RR1177" s="117"/>
      <c r="RS1177" s="117"/>
      <c r="RT1177" s="117"/>
      <c r="RU1177" s="117"/>
      <c r="RV1177" s="117"/>
      <c r="RW1177" s="117"/>
      <c r="RX1177" s="117"/>
      <c r="RY1177" s="117"/>
      <c r="RZ1177" s="117"/>
      <c r="SA1177" s="117"/>
      <c r="SB1177" s="117"/>
      <c r="SC1177" s="117"/>
      <c r="SD1177" s="117"/>
      <c r="SE1177" s="117"/>
      <c r="SF1177" s="117"/>
      <c r="SG1177" s="117"/>
      <c r="SH1177" s="117"/>
      <c r="SI1177" s="117"/>
      <c r="SJ1177" s="117"/>
      <c r="SK1177" s="117"/>
      <c r="SL1177" s="117"/>
      <c r="SM1177" s="117"/>
      <c r="SN1177" s="117"/>
      <c r="SO1177" s="117"/>
      <c r="SP1177" s="117"/>
      <c r="SQ1177" s="117"/>
      <c r="SR1177" s="117"/>
      <c r="SS1177" s="117"/>
      <c r="ST1177" s="117"/>
      <c r="SU1177" s="117"/>
      <c r="SV1177" s="117"/>
      <c r="SW1177" s="117"/>
      <c r="SX1177" s="117"/>
      <c r="SY1177" s="117"/>
      <c r="SZ1177" s="117"/>
      <c r="TA1177" s="117"/>
      <c r="TB1177" s="117"/>
      <c r="TC1177" s="117"/>
      <c r="TD1177" s="117"/>
      <c r="TE1177" s="117"/>
      <c r="TF1177" s="117"/>
      <c r="TG1177" s="117"/>
      <c r="TH1177" s="117"/>
      <c r="TI1177" s="117"/>
      <c r="TJ1177" s="117"/>
      <c r="TK1177" s="117"/>
      <c r="TL1177" s="117"/>
      <c r="TM1177" s="117"/>
      <c r="TN1177" s="117"/>
      <c r="TO1177" s="117"/>
      <c r="TP1177" s="117"/>
      <c r="TQ1177" s="117"/>
      <c r="TR1177" s="117"/>
      <c r="TS1177" s="117"/>
      <c r="TT1177" s="117"/>
      <c r="TU1177" s="117"/>
      <c r="TV1177" s="117"/>
      <c r="TW1177" s="117"/>
      <c r="TX1177" s="117"/>
      <c r="TY1177" s="117"/>
      <c r="TZ1177" s="117"/>
      <c r="UA1177" s="117"/>
      <c r="UB1177" s="117"/>
      <c r="UC1177" s="117"/>
      <c r="UD1177" s="117"/>
      <c r="UE1177" s="117"/>
      <c r="UF1177" s="117"/>
      <c r="UG1177" s="117"/>
      <c r="UH1177" s="117"/>
      <c r="UI1177" s="117"/>
      <c r="UJ1177" s="117"/>
      <c r="UK1177" s="117"/>
      <c r="UL1177" s="117"/>
      <c r="UM1177" s="117"/>
      <c r="UN1177" s="117"/>
      <c r="UO1177" s="117"/>
      <c r="UP1177" s="117"/>
      <c r="UQ1177" s="117"/>
      <c r="UR1177" s="117"/>
      <c r="US1177" s="117"/>
      <c r="UT1177" s="117"/>
      <c r="UU1177" s="117"/>
      <c r="UV1177" s="117"/>
      <c r="UW1177" s="117"/>
      <c r="UX1177" s="117"/>
      <c r="UY1177" s="117"/>
      <c r="UZ1177" s="117"/>
      <c r="VA1177" s="117"/>
      <c r="VB1177" s="117"/>
      <c r="VC1177" s="117"/>
      <c r="VD1177" s="117"/>
      <c r="VE1177" s="117"/>
      <c r="VF1177" s="117"/>
      <c r="VG1177" s="117"/>
      <c r="VH1177" s="117"/>
      <c r="VI1177" s="117"/>
      <c r="VJ1177" s="117"/>
      <c r="VK1177" s="117"/>
      <c r="VL1177" s="117"/>
      <c r="VM1177" s="117"/>
      <c r="VN1177" s="117"/>
      <c r="VO1177" s="117"/>
      <c r="VP1177" s="117"/>
      <c r="VQ1177" s="117"/>
      <c r="VR1177" s="117"/>
      <c r="VS1177" s="117"/>
      <c r="VT1177" s="117"/>
      <c r="VU1177" s="117"/>
      <c r="VV1177" s="117"/>
      <c r="VW1177" s="117"/>
      <c r="VX1177" s="117"/>
      <c r="VY1177" s="117"/>
      <c r="VZ1177" s="117"/>
      <c r="WA1177" s="117"/>
      <c r="WB1177" s="117"/>
      <c r="WC1177" s="117"/>
      <c r="WD1177" s="117"/>
      <c r="WE1177" s="117"/>
      <c r="WF1177" s="117"/>
      <c r="WG1177" s="117"/>
      <c r="WH1177" s="117"/>
      <c r="WI1177" s="117"/>
      <c r="WJ1177" s="117"/>
      <c r="WK1177" s="117"/>
      <c r="WL1177" s="117"/>
      <c r="WM1177" s="117"/>
      <c r="WN1177" s="117"/>
      <c r="WO1177" s="117"/>
      <c r="WP1177" s="117"/>
      <c r="WQ1177" s="117"/>
      <c r="WR1177" s="117"/>
      <c r="WS1177" s="117"/>
      <c r="WT1177" s="117"/>
      <c r="WU1177" s="117"/>
      <c r="WV1177" s="117"/>
      <c r="WW1177" s="117"/>
      <c r="WX1177" s="117"/>
      <c r="WY1177" s="117"/>
      <c r="WZ1177" s="117"/>
      <c r="XA1177" s="117"/>
      <c r="XB1177" s="117"/>
      <c r="XC1177" s="117"/>
      <c r="XD1177" s="117"/>
      <c r="XE1177" s="117"/>
      <c r="XF1177" s="117"/>
      <c r="XG1177" s="117"/>
      <c r="XH1177" s="117"/>
      <c r="XI1177" s="117"/>
      <c r="XJ1177" s="117"/>
      <c r="XK1177" s="117"/>
      <c r="XL1177" s="117"/>
      <c r="XM1177" s="117"/>
      <c r="XN1177" s="117"/>
      <c r="XO1177" s="117"/>
      <c r="XP1177" s="117"/>
      <c r="XQ1177" s="117"/>
      <c r="XR1177" s="117"/>
      <c r="XS1177" s="117"/>
      <c r="XT1177" s="117"/>
      <c r="XU1177" s="117"/>
      <c r="XV1177" s="117"/>
      <c r="XW1177" s="117"/>
      <c r="XX1177" s="117"/>
      <c r="XY1177" s="117"/>
      <c r="XZ1177" s="117"/>
      <c r="YA1177" s="117"/>
      <c r="YB1177" s="117"/>
      <c r="YC1177" s="117"/>
      <c r="YD1177" s="117"/>
      <c r="YE1177" s="117"/>
      <c r="YF1177" s="117"/>
      <c r="YG1177" s="117"/>
      <c r="YH1177" s="117"/>
      <c r="YI1177" s="117"/>
      <c r="YJ1177" s="117"/>
      <c r="YK1177" s="117"/>
      <c r="YL1177" s="117"/>
      <c r="YM1177" s="117"/>
      <c r="YN1177" s="117"/>
      <c r="YO1177" s="117"/>
      <c r="YP1177" s="117"/>
      <c r="YQ1177" s="117"/>
      <c r="YR1177" s="117"/>
      <c r="YS1177" s="117"/>
      <c r="YT1177" s="117"/>
      <c r="YU1177" s="117"/>
      <c r="YV1177" s="117"/>
      <c r="YW1177" s="117"/>
      <c r="YX1177" s="117"/>
      <c r="YY1177" s="117"/>
      <c r="YZ1177" s="117"/>
      <c r="ZA1177" s="117"/>
      <c r="ZB1177" s="117"/>
      <c r="ZC1177" s="117"/>
      <c r="ZD1177" s="117"/>
      <c r="ZE1177" s="117"/>
      <c r="ZF1177" s="117"/>
      <c r="ZG1177" s="117"/>
      <c r="ZH1177" s="117"/>
      <c r="ZI1177" s="117"/>
      <c r="ZJ1177" s="117"/>
      <c r="ZK1177" s="117"/>
      <c r="ZL1177" s="117"/>
      <c r="ZM1177" s="117"/>
      <c r="ZN1177" s="117"/>
      <c r="ZO1177" s="117"/>
      <c r="ZP1177" s="117"/>
      <c r="ZQ1177" s="117"/>
      <c r="ZR1177" s="117"/>
      <c r="ZS1177" s="117"/>
      <c r="ZT1177" s="117"/>
      <c r="ZU1177" s="117"/>
      <c r="ZV1177" s="117"/>
      <c r="ZW1177" s="117"/>
      <c r="ZX1177" s="117"/>
      <c r="ZY1177" s="117"/>
      <c r="ZZ1177" s="117"/>
      <c r="AAA1177" s="117"/>
      <c r="AAB1177" s="117"/>
      <c r="AAC1177" s="117"/>
      <c r="AAD1177" s="117"/>
      <c r="AAE1177" s="117"/>
      <c r="AAF1177" s="117"/>
      <c r="AAG1177" s="117"/>
      <c r="AAH1177" s="117"/>
      <c r="AAI1177" s="117"/>
      <c r="AAJ1177" s="117"/>
      <c r="AAK1177" s="117"/>
      <c r="AAL1177" s="117"/>
      <c r="AAM1177" s="117"/>
      <c r="AAN1177" s="117"/>
      <c r="AAO1177" s="117"/>
      <c r="AAP1177" s="117"/>
      <c r="AAQ1177" s="117"/>
      <c r="AAR1177" s="117"/>
      <c r="AAS1177" s="117"/>
      <c r="AAT1177" s="117"/>
      <c r="AAU1177" s="117"/>
      <c r="AAV1177" s="117"/>
      <c r="AAW1177" s="117"/>
      <c r="AAX1177" s="117"/>
      <c r="AAY1177" s="117"/>
      <c r="AAZ1177" s="117"/>
      <c r="ABA1177" s="117"/>
      <c r="ABB1177" s="117"/>
      <c r="ABC1177" s="117"/>
      <c r="ABD1177" s="117"/>
      <c r="ABE1177" s="117"/>
      <c r="ABF1177" s="117"/>
      <c r="ABG1177" s="117"/>
      <c r="ABH1177" s="117"/>
      <c r="ABI1177" s="117"/>
      <c r="ABJ1177" s="117"/>
      <c r="ABK1177" s="117"/>
      <c r="ABL1177" s="117"/>
      <c r="ABM1177" s="117"/>
      <c r="ABN1177" s="117"/>
      <c r="ABO1177" s="117"/>
      <c r="ABP1177" s="117"/>
      <c r="ABQ1177" s="117"/>
      <c r="ABR1177" s="117"/>
      <c r="ABS1177" s="117"/>
      <c r="ABT1177" s="117"/>
      <c r="ABU1177" s="117"/>
      <c r="ABV1177" s="117"/>
      <c r="ABW1177" s="117"/>
      <c r="ABX1177" s="117"/>
      <c r="ABY1177" s="117"/>
      <c r="ABZ1177" s="117"/>
      <c r="ACA1177" s="117"/>
      <c r="ACB1177" s="117"/>
      <c r="ACC1177" s="117"/>
      <c r="ACD1177" s="117"/>
      <c r="ACE1177" s="117"/>
      <c r="ACF1177" s="117"/>
      <c r="ACG1177" s="117"/>
      <c r="ACH1177" s="117"/>
      <c r="ACI1177" s="117"/>
      <c r="ACJ1177" s="117"/>
      <c r="ACK1177" s="117"/>
      <c r="ACL1177" s="117"/>
      <c r="ACM1177" s="117"/>
      <c r="ACN1177" s="117"/>
      <c r="ACO1177" s="117"/>
      <c r="ACP1177" s="117"/>
      <c r="ACQ1177" s="117"/>
      <c r="ACR1177" s="117"/>
      <c r="ACS1177" s="117"/>
      <c r="ACT1177" s="117"/>
      <c r="ACU1177" s="117"/>
      <c r="ACV1177" s="117"/>
      <c r="ACW1177" s="117"/>
      <c r="ACX1177" s="117"/>
      <c r="ACY1177" s="117"/>
      <c r="ACZ1177" s="117"/>
      <c r="ADA1177" s="117"/>
      <c r="ADB1177" s="117"/>
      <c r="ADC1177" s="117"/>
      <c r="ADD1177" s="117"/>
      <c r="ADE1177" s="117"/>
      <c r="ADF1177" s="117"/>
      <c r="ADG1177" s="117"/>
      <c r="ADH1177" s="117"/>
      <c r="ADI1177" s="117"/>
      <c r="ADJ1177" s="117"/>
      <c r="ADK1177" s="117"/>
      <c r="ADL1177" s="117"/>
      <c r="ADM1177" s="117"/>
      <c r="ADN1177" s="117"/>
      <c r="ADO1177" s="117"/>
      <c r="ADP1177" s="117"/>
      <c r="ADQ1177" s="117"/>
      <c r="ADR1177" s="117"/>
      <c r="ADS1177" s="117"/>
      <c r="ADT1177" s="117"/>
      <c r="ADU1177" s="117"/>
      <c r="ADV1177" s="117"/>
      <c r="ADW1177" s="117"/>
      <c r="ADX1177" s="117"/>
      <c r="ADY1177" s="117"/>
      <c r="ADZ1177" s="117"/>
      <c r="AEA1177" s="117"/>
      <c r="AEB1177" s="117"/>
      <c r="AEC1177" s="117"/>
      <c r="AED1177" s="117"/>
      <c r="AEE1177" s="117"/>
      <c r="AEF1177" s="117"/>
      <c r="AEG1177" s="117"/>
      <c r="AEH1177" s="117"/>
      <c r="AEI1177" s="117"/>
      <c r="AEJ1177" s="117"/>
      <c r="AEK1177" s="117"/>
      <c r="AEL1177" s="117"/>
      <c r="AEM1177" s="117"/>
      <c r="AEN1177" s="117"/>
      <c r="AEO1177" s="117"/>
      <c r="AEP1177" s="117"/>
      <c r="AEQ1177" s="117"/>
      <c r="AER1177" s="117"/>
      <c r="AES1177" s="117"/>
      <c r="AET1177" s="117"/>
      <c r="AEU1177" s="117"/>
      <c r="AEV1177" s="117"/>
      <c r="AEW1177" s="117"/>
      <c r="AEX1177" s="117"/>
      <c r="AEY1177" s="117"/>
      <c r="AEZ1177" s="117"/>
      <c r="AFA1177" s="117"/>
      <c r="AFB1177" s="117"/>
      <c r="AFC1177" s="117"/>
      <c r="AFD1177" s="117"/>
      <c r="AFE1177" s="117"/>
      <c r="AFF1177" s="117"/>
      <c r="AFG1177" s="117"/>
      <c r="AFH1177" s="117"/>
      <c r="AFI1177" s="117"/>
      <c r="AFJ1177" s="117"/>
      <c r="AFK1177" s="117"/>
      <c r="AFL1177" s="117"/>
      <c r="AFM1177" s="117"/>
      <c r="AFN1177" s="117"/>
      <c r="AFO1177" s="117"/>
      <c r="AFP1177" s="117"/>
      <c r="AFQ1177" s="117"/>
      <c r="AFR1177" s="117"/>
      <c r="AFS1177" s="117"/>
      <c r="AFT1177" s="117"/>
      <c r="AFU1177" s="117"/>
      <c r="AFV1177" s="117"/>
      <c r="AFW1177" s="117"/>
      <c r="AFX1177" s="117"/>
      <c r="AFY1177" s="117"/>
      <c r="AFZ1177" s="117"/>
      <c r="AGA1177" s="117"/>
      <c r="AGB1177" s="117"/>
      <c r="AGC1177" s="117"/>
      <c r="AGD1177" s="117"/>
      <c r="AGE1177" s="117"/>
      <c r="AGF1177" s="117"/>
      <c r="AGG1177" s="117"/>
      <c r="AGH1177" s="117"/>
      <c r="AGI1177" s="117"/>
      <c r="AGJ1177" s="117"/>
      <c r="AGK1177" s="117"/>
      <c r="AGL1177" s="117"/>
      <c r="AGM1177" s="117"/>
      <c r="AGN1177" s="117"/>
      <c r="AGO1177" s="117"/>
      <c r="AGP1177" s="117"/>
      <c r="AGQ1177" s="117"/>
      <c r="AGR1177" s="117"/>
      <c r="AGS1177" s="117"/>
      <c r="AGT1177" s="117"/>
      <c r="AGU1177" s="117"/>
      <c r="AGV1177" s="117"/>
      <c r="AGW1177" s="117"/>
      <c r="AGX1177" s="117"/>
      <c r="AGY1177" s="117"/>
      <c r="AGZ1177" s="117"/>
      <c r="AHA1177" s="117"/>
      <c r="AHB1177" s="117"/>
      <c r="AHC1177" s="117"/>
      <c r="AHD1177" s="117"/>
      <c r="AHE1177" s="117"/>
      <c r="AHF1177" s="117"/>
      <c r="AHG1177" s="117"/>
      <c r="AHH1177" s="117"/>
      <c r="AHI1177" s="117"/>
      <c r="AHJ1177" s="117"/>
      <c r="AHK1177" s="117"/>
      <c r="AHL1177" s="117"/>
      <c r="AHM1177" s="117"/>
      <c r="AHN1177" s="117"/>
      <c r="AHO1177" s="117"/>
      <c r="AHP1177" s="117"/>
      <c r="AHQ1177" s="117"/>
      <c r="AHR1177" s="117"/>
      <c r="AHS1177" s="117"/>
      <c r="AHT1177" s="117"/>
      <c r="AHU1177" s="117"/>
      <c r="AHV1177" s="117"/>
      <c r="AHW1177" s="117"/>
      <c r="AHX1177" s="117"/>
      <c r="AHY1177" s="117"/>
      <c r="AHZ1177" s="117"/>
      <c r="AIA1177" s="117"/>
      <c r="AIB1177" s="117"/>
      <c r="AIC1177" s="117"/>
      <c r="AID1177" s="117"/>
      <c r="AIE1177" s="117"/>
      <c r="AIF1177" s="117"/>
      <c r="AIG1177" s="117"/>
      <c r="AIH1177" s="117"/>
      <c r="AII1177" s="117"/>
      <c r="AIJ1177" s="117"/>
      <c r="AIK1177" s="117"/>
      <c r="AIL1177" s="117"/>
      <c r="AIM1177" s="117"/>
      <c r="AIN1177" s="117"/>
      <c r="AIO1177" s="117"/>
      <c r="AIP1177" s="117"/>
      <c r="AIQ1177" s="117"/>
      <c r="AIR1177" s="117"/>
      <c r="AIS1177" s="117"/>
      <c r="AIT1177" s="117"/>
      <c r="AIU1177" s="117"/>
      <c r="AIV1177" s="117"/>
      <c r="AIW1177" s="117"/>
      <c r="AIX1177" s="117"/>
      <c r="AIY1177" s="117"/>
      <c r="AIZ1177" s="117"/>
      <c r="AJA1177" s="117"/>
      <c r="AJB1177" s="117"/>
      <c r="AJC1177" s="117"/>
      <c r="AJD1177" s="117"/>
      <c r="AJE1177" s="117"/>
      <c r="AJF1177" s="117"/>
      <c r="AJG1177" s="117"/>
      <c r="AJH1177" s="117"/>
      <c r="AJI1177" s="117"/>
      <c r="AJJ1177" s="117"/>
      <c r="AJK1177" s="117"/>
      <c r="AJL1177" s="117"/>
      <c r="AJM1177" s="117"/>
      <c r="AJN1177" s="117"/>
      <c r="AJO1177" s="117"/>
      <c r="AJP1177" s="117"/>
      <c r="AJQ1177" s="117"/>
      <c r="AJR1177" s="117"/>
      <c r="AJS1177" s="117"/>
      <c r="AJT1177" s="117"/>
      <c r="AJU1177" s="117"/>
      <c r="AJV1177" s="117"/>
      <c r="AJW1177" s="117"/>
      <c r="AJX1177" s="117"/>
      <c r="AJY1177" s="117"/>
      <c r="AJZ1177" s="117"/>
      <c r="AKA1177" s="117"/>
      <c r="AKB1177" s="117"/>
      <c r="AKC1177" s="117"/>
      <c r="AKD1177" s="117"/>
      <c r="AKE1177" s="117"/>
      <c r="AKF1177" s="117"/>
      <c r="AKG1177" s="117"/>
      <c r="AKH1177" s="117"/>
      <c r="AKI1177" s="117"/>
      <c r="AKJ1177" s="117"/>
      <c r="AKK1177" s="117"/>
      <c r="AKL1177" s="117"/>
      <c r="AKM1177" s="117"/>
      <c r="AKN1177" s="117"/>
      <c r="AKO1177" s="117"/>
      <c r="AKP1177" s="117"/>
      <c r="AKQ1177" s="117"/>
      <c r="AKR1177" s="117"/>
      <c r="AKS1177" s="117"/>
      <c r="AKT1177" s="117"/>
      <c r="AKU1177" s="117"/>
      <c r="AKV1177" s="117"/>
      <c r="AKW1177" s="117"/>
      <c r="AKX1177" s="117"/>
      <c r="AKY1177" s="117"/>
      <c r="AKZ1177" s="117"/>
      <c r="ALA1177" s="117"/>
      <c r="ALB1177" s="117"/>
      <c r="ALC1177" s="117"/>
      <c r="ALD1177" s="117"/>
      <c r="ALE1177" s="117"/>
      <c r="ALF1177" s="117"/>
      <c r="ALG1177" s="117"/>
      <c r="ALH1177" s="117"/>
      <c r="ALI1177" s="117"/>
      <c r="ALJ1177" s="117"/>
      <c r="ALK1177" s="117"/>
      <c r="ALL1177" s="117"/>
      <c r="ALM1177" s="117"/>
      <c r="ALN1177" s="117"/>
    </row>
    <row r="1178" spans="1:1002" s="120" customFormat="1" ht="25.5" x14ac:dyDescent="0.2">
      <c r="A1178" s="169"/>
      <c r="B1178" s="386" t="s">
        <v>2694</v>
      </c>
      <c r="C1178" s="205">
        <v>31390</v>
      </c>
      <c r="D1178" s="46" t="s">
        <v>2695</v>
      </c>
      <c r="E1178" s="355">
        <v>2</v>
      </c>
      <c r="F1178" s="205">
        <v>39231</v>
      </c>
      <c r="G1178" s="46" t="s">
        <v>2696</v>
      </c>
      <c r="H1178" s="46">
        <v>20</v>
      </c>
      <c r="I1178" s="117"/>
      <c r="J1178" s="117"/>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7"/>
      <c r="AL1178" s="117"/>
      <c r="AM1178" s="117"/>
      <c r="AN1178" s="117"/>
      <c r="AO1178" s="117"/>
      <c r="AP1178" s="117"/>
      <c r="AQ1178" s="117"/>
      <c r="AR1178" s="117"/>
      <c r="AS1178" s="117"/>
      <c r="AT1178" s="117"/>
      <c r="AU1178" s="117"/>
      <c r="AV1178" s="117"/>
      <c r="AW1178" s="117"/>
      <c r="AX1178" s="117"/>
      <c r="AY1178" s="117"/>
      <c r="AZ1178" s="117"/>
      <c r="BA1178" s="117"/>
      <c r="BB1178" s="117"/>
      <c r="BC1178" s="117"/>
      <c r="BD1178" s="117"/>
      <c r="BE1178" s="117"/>
      <c r="BF1178" s="117"/>
      <c r="BG1178" s="117"/>
      <c r="BH1178" s="117"/>
      <c r="BI1178" s="117"/>
      <c r="BJ1178" s="117"/>
      <c r="BK1178" s="117"/>
      <c r="BL1178" s="117"/>
      <c r="BM1178" s="117"/>
      <c r="BN1178" s="117"/>
      <c r="BO1178" s="117"/>
      <c r="BP1178" s="117"/>
      <c r="BQ1178" s="117"/>
      <c r="BR1178" s="117"/>
      <c r="BS1178" s="117"/>
      <c r="BT1178" s="117"/>
      <c r="BU1178" s="117"/>
      <c r="BV1178" s="117"/>
      <c r="BW1178" s="117"/>
      <c r="BX1178" s="117"/>
      <c r="BY1178" s="117"/>
      <c r="BZ1178" s="117"/>
      <c r="CA1178" s="117"/>
      <c r="CB1178" s="117"/>
      <c r="CC1178" s="117"/>
      <c r="CD1178" s="117"/>
      <c r="CE1178" s="117"/>
      <c r="CF1178" s="117"/>
      <c r="CG1178" s="117"/>
      <c r="CH1178" s="117"/>
      <c r="CI1178" s="117"/>
      <c r="CJ1178" s="117"/>
      <c r="CK1178" s="117"/>
      <c r="CL1178" s="117"/>
      <c r="CM1178" s="117"/>
      <c r="CN1178" s="117"/>
      <c r="CO1178" s="117"/>
      <c r="CP1178" s="117"/>
      <c r="CQ1178" s="117"/>
      <c r="CR1178" s="117"/>
      <c r="CS1178" s="117"/>
      <c r="CT1178" s="117"/>
      <c r="CU1178" s="117"/>
      <c r="CV1178" s="117"/>
      <c r="CW1178" s="117"/>
      <c r="CX1178" s="117"/>
      <c r="CY1178" s="117"/>
      <c r="CZ1178" s="117"/>
      <c r="DA1178" s="117"/>
      <c r="DB1178" s="117"/>
      <c r="DC1178" s="117"/>
      <c r="DD1178" s="117"/>
      <c r="DE1178" s="117"/>
      <c r="DF1178" s="117"/>
      <c r="DG1178" s="117"/>
      <c r="DH1178" s="117"/>
      <c r="DI1178" s="117"/>
      <c r="DJ1178" s="117"/>
      <c r="DK1178" s="117"/>
      <c r="DL1178" s="117"/>
      <c r="DM1178" s="117"/>
      <c r="DN1178" s="117"/>
      <c r="DO1178" s="117"/>
      <c r="DP1178" s="117"/>
      <c r="DQ1178" s="117"/>
      <c r="DR1178" s="117"/>
      <c r="DS1178" s="117"/>
      <c r="DT1178" s="117"/>
      <c r="DU1178" s="117"/>
      <c r="DV1178" s="117"/>
      <c r="DW1178" s="117"/>
      <c r="DX1178" s="117"/>
      <c r="DY1178" s="117"/>
      <c r="DZ1178" s="117"/>
      <c r="EA1178" s="117"/>
      <c r="EB1178" s="117"/>
      <c r="EC1178" s="117"/>
      <c r="ED1178" s="117"/>
      <c r="EE1178" s="117"/>
      <c r="EF1178" s="117"/>
      <c r="EG1178" s="117"/>
      <c r="EH1178" s="117"/>
      <c r="EI1178" s="117"/>
      <c r="EJ1178" s="117"/>
      <c r="EK1178" s="117"/>
      <c r="EL1178" s="117"/>
      <c r="EM1178" s="117"/>
      <c r="EN1178" s="117"/>
      <c r="EO1178" s="117"/>
      <c r="EP1178" s="117"/>
      <c r="EQ1178" s="117"/>
      <c r="ER1178" s="117"/>
      <c r="ES1178" s="117"/>
      <c r="ET1178" s="117"/>
      <c r="EU1178" s="117"/>
      <c r="EV1178" s="117"/>
      <c r="EW1178" s="117"/>
      <c r="EX1178" s="117"/>
      <c r="EY1178" s="117"/>
      <c r="EZ1178" s="117"/>
      <c r="FA1178" s="117"/>
      <c r="FB1178" s="117"/>
      <c r="FC1178" s="117"/>
      <c r="FD1178" s="117"/>
      <c r="FE1178" s="117"/>
      <c r="FF1178" s="117"/>
      <c r="FG1178" s="117"/>
      <c r="FH1178" s="117"/>
      <c r="FI1178" s="117"/>
      <c r="FJ1178" s="117"/>
      <c r="FK1178" s="117"/>
      <c r="FL1178" s="117"/>
      <c r="FM1178" s="117"/>
      <c r="FN1178" s="117"/>
      <c r="FO1178" s="117"/>
      <c r="FP1178" s="117"/>
      <c r="FQ1178" s="117"/>
      <c r="FR1178" s="117"/>
      <c r="FS1178" s="117"/>
      <c r="FT1178" s="117"/>
      <c r="FU1178" s="117"/>
      <c r="FV1178" s="117"/>
      <c r="FW1178" s="117"/>
      <c r="FX1178" s="117"/>
      <c r="FY1178" s="117"/>
      <c r="FZ1178" s="117"/>
      <c r="GA1178" s="117"/>
      <c r="GB1178" s="117"/>
      <c r="GC1178" s="117"/>
      <c r="GD1178" s="117"/>
      <c r="GE1178" s="117"/>
      <c r="GF1178" s="117"/>
      <c r="GG1178" s="117"/>
      <c r="GH1178" s="117"/>
      <c r="GI1178" s="117"/>
      <c r="GJ1178" s="117"/>
      <c r="GK1178" s="117"/>
      <c r="GL1178" s="117"/>
      <c r="GM1178" s="117"/>
      <c r="GN1178" s="117"/>
      <c r="GO1178" s="117"/>
      <c r="GP1178" s="117"/>
      <c r="GQ1178" s="117"/>
      <c r="GR1178" s="117"/>
      <c r="GS1178" s="117"/>
      <c r="GT1178" s="117"/>
      <c r="GU1178" s="117"/>
      <c r="GV1178" s="117"/>
      <c r="GW1178" s="117"/>
      <c r="GX1178" s="117"/>
      <c r="GY1178" s="117"/>
      <c r="GZ1178" s="117"/>
      <c r="HA1178" s="117"/>
      <c r="HB1178" s="117"/>
      <c r="HC1178" s="117"/>
      <c r="HD1178" s="117"/>
      <c r="HE1178" s="117"/>
      <c r="HF1178" s="117"/>
      <c r="HG1178" s="117"/>
      <c r="HH1178" s="117"/>
      <c r="HI1178" s="117"/>
      <c r="HJ1178" s="117"/>
      <c r="HK1178" s="117"/>
      <c r="HL1178" s="117"/>
      <c r="HM1178" s="117"/>
      <c r="HN1178" s="117"/>
      <c r="HO1178" s="117"/>
      <c r="HP1178" s="117"/>
      <c r="HQ1178" s="117"/>
      <c r="HR1178" s="117"/>
      <c r="HS1178" s="117"/>
      <c r="HT1178" s="117"/>
      <c r="HU1178" s="117"/>
      <c r="HV1178" s="117"/>
      <c r="HW1178" s="117"/>
      <c r="HX1178" s="117"/>
      <c r="HY1178" s="117"/>
      <c r="HZ1178" s="117"/>
      <c r="IA1178" s="117"/>
      <c r="IB1178" s="117"/>
      <c r="IC1178" s="117"/>
      <c r="ID1178" s="117"/>
      <c r="IE1178" s="117"/>
      <c r="IF1178" s="117"/>
      <c r="IG1178" s="117"/>
      <c r="IH1178" s="117"/>
      <c r="II1178" s="117"/>
      <c r="IJ1178" s="117"/>
      <c r="IK1178" s="117"/>
      <c r="IL1178" s="117"/>
      <c r="IM1178" s="117"/>
      <c r="IN1178" s="117"/>
      <c r="IO1178" s="117"/>
      <c r="IP1178" s="117"/>
      <c r="IQ1178" s="117"/>
      <c r="IR1178" s="117"/>
      <c r="IS1178" s="117"/>
      <c r="IT1178" s="117"/>
      <c r="IU1178" s="117"/>
      <c r="IV1178" s="117"/>
      <c r="IW1178" s="117"/>
      <c r="IX1178" s="117"/>
      <c r="IY1178" s="117"/>
      <c r="IZ1178" s="117"/>
      <c r="JA1178" s="117"/>
      <c r="JB1178" s="117"/>
      <c r="JC1178" s="117"/>
      <c r="JD1178" s="117"/>
      <c r="JE1178" s="117"/>
      <c r="JF1178" s="117"/>
      <c r="JG1178" s="117"/>
      <c r="JH1178" s="117"/>
      <c r="JI1178" s="117"/>
      <c r="JJ1178" s="117"/>
      <c r="JK1178" s="117"/>
      <c r="JL1178" s="117"/>
      <c r="JM1178" s="117"/>
      <c r="JN1178" s="117"/>
      <c r="JO1178" s="117"/>
      <c r="JP1178" s="117"/>
      <c r="JQ1178" s="117"/>
      <c r="JR1178" s="117"/>
      <c r="JS1178" s="117"/>
      <c r="JT1178" s="117"/>
      <c r="JU1178" s="117"/>
      <c r="JV1178" s="117"/>
      <c r="JW1178" s="117"/>
      <c r="JX1178" s="117"/>
      <c r="JY1178" s="117"/>
      <c r="JZ1178" s="117"/>
      <c r="KA1178" s="117"/>
      <c r="KB1178" s="117"/>
      <c r="KC1178" s="117"/>
      <c r="KD1178" s="117"/>
      <c r="KE1178" s="117"/>
      <c r="KF1178" s="117"/>
      <c r="KG1178" s="117"/>
      <c r="KH1178" s="117"/>
      <c r="KI1178" s="117"/>
      <c r="KJ1178" s="117"/>
      <c r="KK1178" s="117"/>
      <c r="KL1178" s="117"/>
      <c r="KM1178" s="117"/>
      <c r="KN1178" s="117"/>
      <c r="KO1178" s="117"/>
      <c r="KP1178" s="117"/>
      <c r="KQ1178" s="117"/>
      <c r="KR1178" s="117"/>
      <c r="KS1178" s="117"/>
      <c r="KT1178" s="117"/>
      <c r="KU1178" s="117"/>
      <c r="KV1178" s="117"/>
      <c r="KW1178" s="117"/>
      <c r="KX1178" s="117"/>
      <c r="KY1178" s="117"/>
      <c r="KZ1178" s="117"/>
      <c r="LA1178" s="117"/>
      <c r="LB1178" s="117"/>
      <c r="LC1178" s="117"/>
      <c r="LD1178" s="117"/>
      <c r="LE1178" s="117"/>
      <c r="LF1178" s="117"/>
      <c r="LG1178" s="117"/>
      <c r="LH1178" s="117"/>
      <c r="LI1178" s="117"/>
      <c r="LJ1178" s="117"/>
      <c r="LK1178" s="117"/>
      <c r="LL1178" s="117"/>
      <c r="LM1178" s="117"/>
      <c r="LN1178" s="117"/>
      <c r="LO1178" s="117"/>
      <c r="LP1178" s="117"/>
      <c r="LQ1178" s="117"/>
      <c r="LR1178" s="117"/>
      <c r="LS1178" s="117"/>
      <c r="LT1178" s="117"/>
      <c r="LU1178" s="117"/>
      <c r="LV1178" s="117"/>
      <c r="LW1178" s="117"/>
      <c r="LX1178" s="117"/>
      <c r="LY1178" s="117"/>
      <c r="LZ1178" s="117"/>
      <c r="MA1178" s="117"/>
      <c r="MB1178" s="117"/>
      <c r="MC1178" s="117"/>
      <c r="MD1178" s="117"/>
      <c r="ME1178" s="117"/>
      <c r="MF1178" s="117"/>
      <c r="MG1178" s="117"/>
      <c r="MH1178" s="117"/>
      <c r="MI1178" s="117"/>
      <c r="MJ1178" s="117"/>
      <c r="MK1178" s="117"/>
      <c r="ML1178" s="117"/>
      <c r="MM1178" s="117"/>
      <c r="MN1178" s="117"/>
      <c r="MO1178" s="117"/>
      <c r="MP1178" s="117"/>
      <c r="MQ1178" s="117"/>
      <c r="MR1178" s="117"/>
      <c r="MS1178" s="117"/>
      <c r="MT1178" s="117"/>
      <c r="MU1178" s="117"/>
      <c r="MV1178" s="117"/>
      <c r="MW1178" s="117"/>
      <c r="MX1178" s="117"/>
      <c r="MY1178" s="117"/>
      <c r="MZ1178" s="117"/>
      <c r="NA1178" s="117"/>
      <c r="NB1178" s="117"/>
      <c r="NC1178" s="117"/>
      <c r="ND1178" s="117"/>
      <c r="NE1178" s="117"/>
      <c r="NF1178" s="117"/>
      <c r="NG1178" s="117"/>
      <c r="NH1178" s="117"/>
      <c r="NI1178" s="117"/>
      <c r="NJ1178" s="117"/>
      <c r="NK1178" s="117"/>
      <c r="NL1178" s="117"/>
      <c r="NM1178" s="117"/>
      <c r="NN1178" s="117"/>
      <c r="NO1178" s="117"/>
      <c r="NP1178" s="117"/>
      <c r="NQ1178" s="117"/>
      <c r="NR1178" s="117"/>
      <c r="NS1178" s="117"/>
      <c r="NT1178" s="117"/>
      <c r="NU1178" s="117"/>
      <c r="NV1178" s="117"/>
      <c r="NW1178" s="117"/>
      <c r="NX1178" s="117"/>
      <c r="NY1178" s="117"/>
      <c r="NZ1178" s="117"/>
      <c r="OA1178" s="117"/>
      <c r="OB1178" s="117"/>
      <c r="OC1178" s="117"/>
      <c r="OD1178" s="117"/>
      <c r="OE1178" s="117"/>
      <c r="OF1178" s="117"/>
      <c r="OG1178" s="117"/>
      <c r="OH1178" s="117"/>
      <c r="OI1178" s="117"/>
      <c r="OJ1178" s="117"/>
      <c r="OK1178" s="117"/>
      <c r="OL1178" s="117"/>
      <c r="OM1178" s="117"/>
      <c r="ON1178" s="117"/>
      <c r="OO1178" s="117"/>
      <c r="OP1178" s="117"/>
      <c r="OQ1178" s="117"/>
      <c r="OR1178" s="117"/>
      <c r="OS1178" s="117"/>
      <c r="OT1178" s="117"/>
      <c r="OU1178" s="117"/>
      <c r="OV1178" s="117"/>
      <c r="OW1178" s="117"/>
      <c r="OX1178" s="117"/>
      <c r="OY1178" s="117"/>
      <c r="OZ1178" s="117"/>
      <c r="PA1178" s="117"/>
      <c r="PB1178" s="117"/>
      <c r="PC1178" s="117"/>
      <c r="PD1178" s="117"/>
      <c r="PE1178" s="117"/>
      <c r="PF1178" s="117"/>
      <c r="PG1178" s="117"/>
      <c r="PH1178" s="117"/>
      <c r="PI1178" s="117"/>
      <c r="PJ1178" s="117"/>
      <c r="PK1178" s="117"/>
      <c r="PL1178" s="117"/>
      <c r="PM1178" s="117"/>
      <c r="PN1178" s="117"/>
      <c r="PO1178" s="117"/>
      <c r="PP1178" s="117"/>
      <c r="PQ1178" s="117"/>
      <c r="PR1178" s="117"/>
      <c r="PS1178" s="117"/>
      <c r="PT1178" s="117"/>
      <c r="PU1178" s="117"/>
      <c r="PV1178" s="117"/>
      <c r="PW1178" s="117"/>
      <c r="PX1178" s="117"/>
      <c r="PY1178" s="117"/>
      <c r="PZ1178" s="117"/>
      <c r="QA1178" s="117"/>
      <c r="QB1178" s="117"/>
      <c r="QC1178" s="117"/>
      <c r="QD1178" s="117"/>
      <c r="QE1178" s="117"/>
      <c r="QF1178" s="117"/>
      <c r="QG1178" s="117"/>
      <c r="QH1178" s="117"/>
      <c r="QI1178" s="117"/>
      <c r="QJ1178" s="117"/>
      <c r="QK1178" s="117"/>
      <c r="QL1178" s="117"/>
      <c r="QM1178" s="117"/>
      <c r="QN1178" s="117"/>
      <c r="QO1178" s="117"/>
      <c r="QP1178" s="117"/>
      <c r="QQ1178" s="117"/>
      <c r="QR1178" s="117"/>
      <c r="QS1178" s="117"/>
      <c r="QT1178" s="117"/>
      <c r="QU1178" s="117"/>
      <c r="QV1178" s="117"/>
      <c r="QW1178" s="117"/>
      <c r="QX1178" s="117"/>
      <c r="QY1178" s="117"/>
      <c r="QZ1178" s="117"/>
      <c r="RA1178" s="117"/>
      <c r="RB1178" s="117"/>
      <c r="RC1178" s="117"/>
      <c r="RD1178" s="117"/>
      <c r="RE1178" s="117"/>
      <c r="RF1178" s="117"/>
      <c r="RG1178" s="117"/>
      <c r="RH1178" s="117"/>
      <c r="RI1178" s="117"/>
      <c r="RJ1178" s="117"/>
      <c r="RK1178" s="117"/>
      <c r="RL1178" s="117"/>
      <c r="RM1178" s="117"/>
      <c r="RN1178" s="117"/>
      <c r="RO1178" s="117"/>
      <c r="RP1178" s="117"/>
      <c r="RQ1178" s="117"/>
      <c r="RR1178" s="117"/>
      <c r="RS1178" s="117"/>
      <c r="RT1178" s="117"/>
      <c r="RU1178" s="117"/>
      <c r="RV1178" s="117"/>
      <c r="RW1178" s="117"/>
      <c r="RX1178" s="117"/>
      <c r="RY1178" s="117"/>
      <c r="RZ1178" s="117"/>
      <c r="SA1178" s="117"/>
      <c r="SB1178" s="117"/>
      <c r="SC1178" s="117"/>
      <c r="SD1178" s="117"/>
      <c r="SE1178" s="117"/>
      <c r="SF1178" s="117"/>
      <c r="SG1178" s="117"/>
      <c r="SH1178" s="117"/>
      <c r="SI1178" s="117"/>
      <c r="SJ1178" s="117"/>
      <c r="SK1178" s="117"/>
      <c r="SL1178" s="117"/>
      <c r="SM1178" s="117"/>
      <c r="SN1178" s="117"/>
      <c r="SO1178" s="117"/>
      <c r="SP1178" s="117"/>
      <c r="SQ1178" s="117"/>
      <c r="SR1178" s="117"/>
      <c r="SS1178" s="117"/>
      <c r="ST1178" s="117"/>
      <c r="SU1178" s="117"/>
      <c r="SV1178" s="117"/>
      <c r="SW1178" s="117"/>
      <c r="SX1178" s="117"/>
      <c r="SY1178" s="117"/>
      <c r="SZ1178" s="117"/>
      <c r="TA1178" s="117"/>
      <c r="TB1178" s="117"/>
      <c r="TC1178" s="117"/>
      <c r="TD1178" s="117"/>
      <c r="TE1178" s="117"/>
      <c r="TF1178" s="117"/>
      <c r="TG1178" s="117"/>
      <c r="TH1178" s="117"/>
      <c r="TI1178" s="117"/>
      <c r="TJ1178" s="117"/>
      <c r="TK1178" s="117"/>
      <c r="TL1178" s="117"/>
      <c r="TM1178" s="117"/>
      <c r="TN1178" s="117"/>
      <c r="TO1178" s="117"/>
      <c r="TP1178" s="117"/>
      <c r="TQ1178" s="117"/>
      <c r="TR1178" s="117"/>
      <c r="TS1178" s="117"/>
      <c r="TT1178" s="117"/>
      <c r="TU1178" s="117"/>
      <c r="TV1178" s="117"/>
      <c r="TW1178" s="117"/>
      <c r="TX1178" s="117"/>
      <c r="TY1178" s="117"/>
      <c r="TZ1178" s="117"/>
      <c r="UA1178" s="117"/>
      <c r="UB1178" s="117"/>
      <c r="UC1178" s="117"/>
      <c r="UD1178" s="117"/>
      <c r="UE1178" s="117"/>
      <c r="UF1178" s="117"/>
      <c r="UG1178" s="117"/>
      <c r="UH1178" s="117"/>
      <c r="UI1178" s="117"/>
      <c r="UJ1178" s="117"/>
      <c r="UK1178" s="117"/>
      <c r="UL1178" s="117"/>
      <c r="UM1178" s="117"/>
      <c r="UN1178" s="117"/>
      <c r="UO1178" s="117"/>
      <c r="UP1178" s="117"/>
      <c r="UQ1178" s="117"/>
      <c r="UR1178" s="117"/>
      <c r="US1178" s="117"/>
      <c r="UT1178" s="117"/>
      <c r="UU1178" s="117"/>
      <c r="UV1178" s="117"/>
      <c r="UW1178" s="117"/>
      <c r="UX1178" s="117"/>
      <c r="UY1178" s="117"/>
      <c r="UZ1178" s="117"/>
      <c r="VA1178" s="117"/>
      <c r="VB1178" s="117"/>
      <c r="VC1178" s="117"/>
      <c r="VD1178" s="117"/>
      <c r="VE1178" s="117"/>
      <c r="VF1178" s="117"/>
      <c r="VG1178" s="117"/>
      <c r="VH1178" s="117"/>
      <c r="VI1178" s="117"/>
      <c r="VJ1178" s="117"/>
      <c r="VK1178" s="117"/>
      <c r="VL1178" s="117"/>
      <c r="VM1178" s="117"/>
      <c r="VN1178" s="117"/>
      <c r="VO1178" s="117"/>
      <c r="VP1178" s="117"/>
      <c r="VQ1178" s="117"/>
      <c r="VR1178" s="117"/>
      <c r="VS1178" s="117"/>
      <c r="VT1178" s="117"/>
      <c r="VU1178" s="117"/>
      <c r="VV1178" s="117"/>
      <c r="VW1178" s="117"/>
      <c r="VX1178" s="117"/>
      <c r="VY1178" s="117"/>
      <c r="VZ1178" s="117"/>
      <c r="WA1178" s="117"/>
      <c r="WB1178" s="117"/>
      <c r="WC1178" s="117"/>
      <c r="WD1178" s="117"/>
      <c r="WE1178" s="117"/>
      <c r="WF1178" s="117"/>
      <c r="WG1178" s="117"/>
      <c r="WH1178" s="117"/>
      <c r="WI1178" s="117"/>
      <c r="WJ1178" s="117"/>
      <c r="WK1178" s="117"/>
      <c r="WL1178" s="117"/>
      <c r="WM1178" s="117"/>
      <c r="WN1178" s="117"/>
      <c r="WO1178" s="117"/>
      <c r="WP1178" s="117"/>
      <c r="WQ1178" s="117"/>
      <c r="WR1178" s="117"/>
      <c r="WS1178" s="117"/>
      <c r="WT1178" s="117"/>
      <c r="WU1178" s="117"/>
      <c r="WV1178" s="117"/>
      <c r="WW1178" s="117"/>
      <c r="WX1178" s="117"/>
      <c r="WY1178" s="117"/>
      <c r="WZ1178" s="117"/>
      <c r="XA1178" s="117"/>
      <c r="XB1178" s="117"/>
      <c r="XC1178" s="117"/>
      <c r="XD1178" s="117"/>
      <c r="XE1178" s="117"/>
      <c r="XF1178" s="117"/>
      <c r="XG1178" s="117"/>
      <c r="XH1178" s="117"/>
      <c r="XI1178" s="117"/>
      <c r="XJ1178" s="117"/>
      <c r="XK1178" s="117"/>
      <c r="XL1178" s="117"/>
      <c r="XM1178" s="117"/>
      <c r="XN1178" s="117"/>
      <c r="XO1178" s="117"/>
      <c r="XP1178" s="117"/>
      <c r="XQ1178" s="117"/>
      <c r="XR1178" s="117"/>
      <c r="XS1178" s="117"/>
      <c r="XT1178" s="117"/>
      <c r="XU1178" s="117"/>
      <c r="XV1178" s="117"/>
      <c r="XW1178" s="117"/>
      <c r="XX1178" s="117"/>
      <c r="XY1178" s="117"/>
      <c r="XZ1178" s="117"/>
      <c r="YA1178" s="117"/>
      <c r="YB1178" s="117"/>
      <c r="YC1178" s="117"/>
      <c r="YD1178" s="117"/>
      <c r="YE1178" s="117"/>
      <c r="YF1178" s="117"/>
      <c r="YG1178" s="117"/>
      <c r="YH1178" s="117"/>
      <c r="YI1178" s="117"/>
      <c r="YJ1178" s="117"/>
      <c r="YK1178" s="117"/>
      <c r="YL1178" s="117"/>
      <c r="YM1178" s="117"/>
      <c r="YN1178" s="117"/>
      <c r="YO1178" s="117"/>
      <c r="YP1178" s="117"/>
      <c r="YQ1178" s="117"/>
      <c r="YR1178" s="117"/>
      <c r="YS1178" s="117"/>
      <c r="YT1178" s="117"/>
      <c r="YU1178" s="117"/>
      <c r="YV1178" s="117"/>
      <c r="YW1178" s="117"/>
      <c r="YX1178" s="117"/>
      <c r="YY1178" s="117"/>
      <c r="YZ1178" s="117"/>
      <c r="ZA1178" s="117"/>
      <c r="ZB1178" s="117"/>
      <c r="ZC1178" s="117"/>
      <c r="ZD1178" s="117"/>
      <c r="ZE1178" s="117"/>
      <c r="ZF1178" s="117"/>
      <c r="ZG1178" s="117"/>
      <c r="ZH1178" s="117"/>
      <c r="ZI1178" s="117"/>
      <c r="ZJ1178" s="117"/>
      <c r="ZK1178" s="117"/>
      <c r="ZL1178" s="117"/>
      <c r="ZM1178" s="117"/>
      <c r="ZN1178" s="117"/>
      <c r="ZO1178" s="117"/>
      <c r="ZP1178" s="117"/>
      <c r="ZQ1178" s="117"/>
      <c r="ZR1178" s="117"/>
      <c r="ZS1178" s="117"/>
      <c r="ZT1178" s="117"/>
      <c r="ZU1178" s="117"/>
      <c r="ZV1178" s="117"/>
      <c r="ZW1178" s="117"/>
      <c r="ZX1178" s="117"/>
      <c r="ZY1178" s="117"/>
      <c r="ZZ1178" s="117"/>
      <c r="AAA1178" s="117"/>
      <c r="AAB1178" s="117"/>
      <c r="AAC1178" s="117"/>
      <c r="AAD1178" s="117"/>
      <c r="AAE1178" s="117"/>
      <c r="AAF1178" s="117"/>
      <c r="AAG1178" s="117"/>
      <c r="AAH1178" s="117"/>
      <c r="AAI1178" s="117"/>
      <c r="AAJ1178" s="117"/>
      <c r="AAK1178" s="117"/>
      <c r="AAL1178" s="117"/>
      <c r="AAM1178" s="117"/>
      <c r="AAN1178" s="117"/>
      <c r="AAO1178" s="117"/>
      <c r="AAP1178" s="117"/>
      <c r="AAQ1178" s="117"/>
      <c r="AAR1178" s="117"/>
      <c r="AAS1178" s="117"/>
      <c r="AAT1178" s="117"/>
      <c r="AAU1178" s="117"/>
      <c r="AAV1178" s="117"/>
      <c r="AAW1178" s="117"/>
      <c r="AAX1178" s="117"/>
      <c r="AAY1178" s="117"/>
      <c r="AAZ1178" s="117"/>
      <c r="ABA1178" s="117"/>
      <c r="ABB1178" s="117"/>
      <c r="ABC1178" s="117"/>
      <c r="ABD1178" s="117"/>
      <c r="ABE1178" s="117"/>
      <c r="ABF1178" s="117"/>
      <c r="ABG1178" s="117"/>
      <c r="ABH1178" s="117"/>
      <c r="ABI1178" s="117"/>
      <c r="ABJ1178" s="117"/>
      <c r="ABK1178" s="117"/>
      <c r="ABL1178" s="117"/>
      <c r="ABM1178" s="117"/>
      <c r="ABN1178" s="117"/>
      <c r="ABO1178" s="117"/>
      <c r="ABP1178" s="117"/>
      <c r="ABQ1178" s="117"/>
      <c r="ABR1178" s="117"/>
      <c r="ABS1178" s="117"/>
      <c r="ABT1178" s="117"/>
      <c r="ABU1178" s="117"/>
      <c r="ABV1178" s="117"/>
      <c r="ABW1178" s="117"/>
      <c r="ABX1178" s="117"/>
      <c r="ABY1178" s="117"/>
      <c r="ABZ1178" s="117"/>
      <c r="ACA1178" s="117"/>
      <c r="ACB1178" s="117"/>
      <c r="ACC1178" s="117"/>
      <c r="ACD1178" s="117"/>
      <c r="ACE1178" s="117"/>
      <c r="ACF1178" s="117"/>
      <c r="ACG1178" s="117"/>
      <c r="ACH1178" s="117"/>
      <c r="ACI1178" s="117"/>
      <c r="ACJ1178" s="117"/>
      <c r="ACK1178" s="117"/>
      <c r="ACL1178" s="117"/>
      <c r="ACM1178" s="117"/>
      <c r="ACN1178" s="117"/>
      <c r="ACO1178" s="117"/>
      <c r="ACP1178" s="117"/>
      <c r="ACQ1178" s="117"/>
      <c r="ACR1178" s="117"/>
      <c r="ACS1178" s="117"/>
      <c r="ACT1178" s="117"/>
      <c r="ACU1178" s="117"/>
      <c r="ACV1178" s="117"/>
      <c r="ACW1178" s="117"/>
      <c r="ACX1178" s="117"/>
      <c r="ACY1178" s="117"/>
      <c r="ACZ1178" s="117"/>
      <c r="ADA1178" s="117"/>
      <c r="ADB1178" s="117"/>
      <c r="ADC1178" s="117"/>
      <c r="ADD1178" s="117"/>
      <c r="ADE1178" s="117"/>
      <c r="ADF1178" s="117"/>
      <c r="ADG1178" s="117"/>
      <c r="ADH1178" s="117"/>
      <c r="ADI1178" s="117"/>
      <c r="ADJ1178" s="117"/>
      <c r="ADK1178" s="117"/>
      <c r="ADL1178" s="117"/>
      <c r="ADM1178" s="117"/>
      <c r="ADN1178" s="117"/>
      <c r="ADO1178" s="117"/>
      <c r="ADP1178" s="117"/>
      <c r="ADQ1178" s="117"/>
      <c r="ADR1178" s="117"/>
      <c r="ADS1178" s="117"/>
      <c r="ADT1178" s="117"/>
      <c r="ADU1178" s="117"/>
      <c r="ADV1178" s="117"/>
      <c r="ADW1178" s="117"/>
      <c r="ADX1178" s="117"/>
      <c r="ADY1178" s="117"/>
      <c r="ADZ1178" s="117"/>
      <c r="AEA1178" s="117"/>
      <c r="AEB1178" s="117"/>
      <c r="AEC1178" s="117"/>
      <c r="AED1178" s="117"/>
      <c r="AEE1178" s="117"/>
      <c r="AEF1178" s="117"/>
      <c r="AEG1178" s="117"/>
      <c r="AEH1178" s="117"/>
      <c r="AEI1178" s="117"/>
      <c r="AEJ1178" s="117"/>
      <c r="AEK1178" s="117"/>
      <c r="AEL1178" s="117"/>
      <c r="AEM1178" s="117"/>
      <c r="AEN1178" s="117"/>
      <c r="AEO1178" s="117"/>
      <c r="AEP1178" s="117"/>
      <c r="AEQ1178" s="117"/>
      <c r="AER1178" s="117"/>
      <c r="AES1178" s="117"/>
      <c r="AET1178" s="117"/>
      <c r="AEU1178" s="117"/>
      <c r="AEV1178" s="117"/>
      <c r="AEW1178" s="117"/>
      <c r="AEX1178" s="117"/>
      <c r="AEY1178" s="117"/>
      <c r="AEZ1178" s="117"/>
      <c r="AFA1178" s="117"/>
      <c r="AFB1178" s="117"/>
      <c r="AFC1178" s="117"/>
      <c r="AFD1178" s="117"/>
      <c r="AFE1178" s="117"/>
      <c r="AFF1178" s="117"/>
      <c r="AFG1178" s="117"/>
      <c r="AFH1178" s="117"/>
      <c r="AFI1178" s="117"/>
      <c r="AFJ1178" s="117"/>
      <c r="AFK1178" s="117"/>
      <c r="AFL1178" s="117"/>
      <c r="AFM1178" s="117"/>
      <c r="AFN1178" s="117"/>
      <c r="AFO1178" s="117"/>
      <c r="AFP1178" s="117"/>
      <c r="AFQ1178" s="117"/>
      <c r="AFR1178" s="117"/>
      <c r="AFS1178" s="117"/>
      <c r="AFT1178" s="117"/>
      <c r="AFU1178" s="117"/>
      <c r="AFV1178" s="117"/>
      <c r="AFW1178" s="117"/>
      <c r="AFX1178" s="117"/>
      <c r="AFY1178" s="117"/>
      <c r="AFZ1178" s="117"/>
      <c r="AGA1178" s="117"/>
      <c r="AGB1178" s="117"/>
      <c r="AGC1178" s="117"/>
      <c r="AGD1178" s="117"/>
      <c r="AGE1178" s="117"/>
      <c r="AGF1178" s="117"/>
      <c r="AGG1178" s="117"/>
      <c r="AGH1178" s="117"/>
      <c r="AGI1178" s="117"/>
      <c r="AGJ1178" s="117"/>
      <c r="AGK1178" s="117"/>
      <c r="AGL1178" s="117"/>
      <c r="AGM1178" s="117"/>
      <c r="AGN1178" s="117"/>
      <c r="AGO1178" s="117"/>
      <c r="AGP1178" s="117"/>
      <c r="AGQ1178" s="117"/>
      <c r="AGR1178" s="117"/>
      <c r="AGS1178" s="117"/>
      <c r="AGT1178" s="117"/>
      <c r="AGU1178" s="117"/>
      <c r="AGV1178" s="117"/>
      <c r="AGW1178" s="117"/>
      <c r="AGX1178" s="117"/>
      <c r="AGY1178" s="117"/>
      <c r="AGZ1178" s="117"/>
      <c r="AHA1178" s="117"/>
      <c r="AHB1178" s="117"/>
      <c r="AHC1178" s="117"/>
      <c r="AHD1178" s="117"/>
      <c r="AHE1178" s="117"/>
      <c r="AHF1178" s="117"/>
      <c r="AHG1178" s="117"/>
      <c r="AHH1178" s="117"/>
      <c r="AHI1178" s="117"/>
      <c r="AHJ1178" s="117"/>
      <c r="AHK1178" s="117"/>
      <c r="AHL1178" s="117"/>
      <c r="AHM1178" s="117"/>
      <c r="AHN1178" s="117"/>
      <c r="AHO1178" s="117"/>
      <c r="AHP1178" s="117"/>
      <c r="AHQ1178" s="117"/>
      <c r="AHR1178" s="117"/>
      <c r="AHS1178" s="117"/>
      <c r="AHT1178" s="117"/>
      <c r="AHU1178" s="117"/>
      <c r="AHV1178" s="117"/>
      <c r="AHW1178" s="117"/>
      <c r="AHX1178" s="117"/>
      <c r="AHY1178" s="117"/>
      <c r="AHZ1178" s="117"/>
      <c r="AIA1178" s="117"/>
      <c r="AIB1178" s="117"/>
      <c r="AIC1178" s="117"/>
      <c r="AID1178" s="117"/>
      <c r="AIE1178" s="117"/>
      <c r="AIF1178" s="117"/>
      <c r="AIG1178" s="117"/>
      <c r="AIH1178" s="117"/>
      <c r="AII1178" s="117"/>
      <c r="AIJ1178" s="117"/>
      <c r="AIK1178" s="117"/>
      <c r="AIL1178" s="117"/>
      <c r="AIM1178" s="117"/>
      <c r="AIN1178" s="117"/>
      <c r="AIO1178" s="117"/>
      <c r="AIP1178" s="117"/>
      <c r="AIQ1178" s="117"/>
      <c r="AIR1178" s="117"/>
      <c r="AIS1178" s="117"/>
      <c r="AIT1178" s="117"/>
      <c r="AIU1178" s="117"/>
      <c r="AIV1178" s="117"/>
      <c r="AIW1178" s="117"/>
      <c r="AIX1178" s="117"/>
      <c r="AIY1178" s="117"/>
      <c r="AIZ1178" s="117"/>
      <c r="AJA1178" s="117"/>
      <c r="AJB1178" s="117"/>
      <c r="AJC1178" s="117"/>
      <c r="AJD1178" s="117"/>
      <c r="AJE1178" s="117"/>
      <c r="AJF1178" s="117"/>
      <c r="AJG1178" s="117"/>
      <c r="AJH1178" s="117"/>
      <c r="AJI1178" s="117"/>
      <c r="AJJ1178" s="117"/>
      <c r="AJK1178" s="117"/>
      <c r="AJL1178" s="117"/>
      <c r="AJM1178" s="117"/>
      <c r="AJN1178" s="117"/>
      <c r="AJO1178" s="117"/>
      <c r="AJP1178" s="117"/>
      <c r="AJQ1178" s="117"/>
      <c r="AJR1178" s="117"/>
      <c r="AJS1178" s="117"/>
      <c r="AJT1178" s="117"/>
      <c r="AJU1178" s="117"/>
      <c r="AJV1178" s="117"/>
      <c r="AJW1178" s="117"/>
      <c r="AJX1178" s="117"/>
      <c r="AJY1178" s="117"/>
      <c r="AJZ1178" s="117"/>
      <c r="AKA1178" s="117"/>
      <c r="AKB1178" s="117"/>
      <c r="AKC1178" s="117"/>
      <c r="AKD1178" s="117"/>
      <c r="AKE1178" s="117"/>
      <c r="AKF1178" s="117"/>
      <c r="AKG1178" s="117"/>
      <c r="AKH1178" s="117"/>
      <c r="AKI1178" s="117"/>
      <c r="AKJ1178" s="117"/>
      <c r="AKK1178" s="117"/>
      <c r="AKL1178" s="117"/>
      <c r="AKM1178" s="117"/>
      <c r="AKN1178" s="117"/>
      <c r="AKO1178" s="117"/>
      <c r="AKP1178" s="117"/>
      <c r="AKQ1178" s="117"/>
      <c r="AKR1178" s="117"/>
      <c r="AKS1178" s="117"/>
      <c r="AKT1178" s="117"/>
      <c r="AKU1178" s="117"/>
      <c r="AKV1178" s="117"/>
      <c r="AKW1178" s="117"/>
      <c r="AKX1178" s="117"/>
      <c r="AKY1178" s="117"/>
      <c r="AKZ1178" s="117"/>
      <c r="ALA1178" s="117"/>
      <c r="ALB1178" s="117"/>
      <c r="ALC1178" s="117"/>
      <c r="ALD1178" s="117"/>
      <c r="ALE1178" s="117"/>
      <c r="ALF1178" s="117"/>
      <c r="ALG1178" s="117"/>
      <c r="ALH1178" s="117"/>
      <c r="ALI1178" s="117"/>
      <c r="ALJ1178" s="117"/>
      <c r="ALK1178" s="117"/>
      <c r="ALL1178" s="117"/>
      <c r="ALM1178" s="117"/>
      <c r="ALN1178" s="117"/>
    </row>
    <row r="1179" spans="1:1002" s="120" customFormat="1" ht="25.5" x14ac:dyDescent="0.2">
      <c r="A1179" s="209"/>
      <c r="B1179" s="365" t="s">
        <v>2697</v>
      </c>
      <c r="C1179" s="6">
        <v>30757</v>
      </c>
      <c r="D1179" s="214" t="s">
        <v>2674</v>
      </c>
      <c r="E1179" s="350">
        <v>8</v>
      </c>
      <c r="F1179" s="6">
        <v>39227</v>
      </c>
      <c r="G1179" s="214" t="s">
        <v>2903</v>
      </c>
      <c r="H1179" s="46">
        <v>20</v>
      </c>
      <c r="I1179" s="117"/>
      <c r="J1179" s="117"/>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7"/>
      <c r="AL1179" s="117"/>
      <c r="AM1179" s="117"/>
      <c r="AN1179" s="117"/>
      <c r="AO1179" s="117"/>
      <c r="AP1179" s="117"/>
      <c r="AQ1179" s="117"/>
      <c r="AR1179" s="117"/>
      <c r="AS1179" s="117"/>
      <c r="AT1179" s="117"/>
      <c r="AU1179" s="117"/>
      <c r="AV1179" s="117"/>
      <c r="AW1179" s="117"/>
      <c r="AX1179" s="117"/>
      <c r="AY1179" s="117"/>
      <c r="AZ1179" s="117"/>
      <c r="BA1179" s="117"/>
      <c r="BB1179" s="117"/>
      <c r="BC1179" s="117"/>
      <c r="BD1179" s="117"/>
      <c r="BE1179" s="117"/>
      <c r="BF1179" s="117"/>
      <c r="BG1179" s="117"/>
      <c r="BH1179" s="117"/>
      <c r="BI1179" s="117"/>
      <c r="BJ1179" s="117"/>
      <c r="BK1179" s="117"/>
      <c r="BL1179" s="117"/>
      <c r="BM1179" s="117"/>
      <c r="BN1179" s="117"/>
      <c r="BO1179" s="117"/>
      <c r="BP1179" s="117"/>
      <c r="BQ1179" s="117"/>
      <c r="BR1179" s="117"/>
      <c r="BS1179" s="117"/>
      <c r="BT1179" s="117"/>
      <c r="BU1179" s="117"/>
      <c r="BV1179" s="117"/>
      <c r="BW1179" s="117"/>
      <c r="BX1179" s="117"/>
      <c r="BY1179" s="117"/>
      <c r="BZ1179" s="117"/>
      <c r="CA1179" s="117"/>
      <c r="CB1179" s="117"/>
      <c r="CC1179" s="117"/>
      <c r="CD1179" s="117"/>
      <c r="CE1179" s="117"/>
      <c r="CF1179" s="117"/>
      <c r="CG1179" s="117"/>
      <c r="CH1179" s="117"/>
      <c r="CI1179" s="117"/>
      <c r="CJ1179" s="117"/>
      <c r="CK1179" s="117"/>
      <c r="CL1179" s="117"/>
      <c r="CM1179" s="117"/>
      <c r="CN1179" s="117"/>
      <c r="CO1179" s="117"/>
      <c r="CP1179" s="117"/>
      <c r="CQ1179" s="117"/>
      <c r="CR1179" s="117"/>
      <c r="CS1179" s="117"/>
      <c r="CT1179" s="117"/>
      <c r="CU1179" s="117"/>
      <c r="CV1179" s="117"/>
      <c r="CW1179" s="117"/>
      <c r="CX1179" s="117"/>
      <c r="CY1179" s="117"/>
      <c r="CZ1179" s="117"/>
      <c r="DA1179" s="117"/>
      <c r="DB1179" s="117"/>
      <c r="DC1179" s="117"/>
      <c r="DD1179" s="117"/>
      <c r="DE1179" s="117"/>
      <c r="DF1179" s="117"/>
      <c r="DG1179" s="117"/>
      <c r="DH1179" s="117"/>
      <c r="DI1179" s="117"/>
      <c r="DJ1179" s="117"/>
      <c r="DK1179" s="117"/>
      <c r="DL1179" s="117"/>
      <c r="DM1179" s="117"/>
      <c r="DN1179" s="117"/>
      <c r="DO1179" s="117"/>
      <c r="DP1179" s="117"/>
      <c r="DQ1179" s="117"/>
      <c r="DR1179" s="117"/>
      <c r="DS1179" s="117"/>
      <c r="DT1179" s="117"/>
      <c r="DU1179" s="117"/>
      <c r="DV1179" s="117"/>
      <c r="DW1179" s="117"/>
      <c r="DX1179" s="117"/>
      <c r="DY1179" s="117"/>
      <c r="DZ1179" s="117"/>
      <c r="EA1179" s="117"/>
      <c r="EB1179" s="117"/>
      <c r="EC1179" s="117"/>
      <c r="ED1179" s="117"/>
      <c r="EE1179" s="117"/>
      <c r="EF1179" s="117"/>
      <c r="EG1179" s="117"/>
      <c r="EH1179" s="117"/>
      <c r="EI1179" s="117"/>
      <c r="EJ1179" s="117"/>
      <c r="EK1179" s="117"/>
      <c r="EL1179" s="117"/>
      <c r="EM1179" s="117"/>
      <c r="EN1179" s="117"/>
      <c r="EO1179" s="117"/>
      <c r="EP1179" s="117"/>
      <c r="EQ1179" s="117"/>
      <c r="ER1179" s="117"/>
      <c r="ES1179" s="117"/>
      <c r="ET1179" s="117"/>
      <c r="EU1179" s="117"/>
      <c r="EV1179" s="117"/>
      <c r="EW1179" s="117"/>
      <c r="EX1179" s="117"/>
      <c r="EY1179" s="117"/>
      <c r="EZ1179" s="117"/>
      <c r="FA1179" s="117"/>
      <c r="FB1179" s="117"/>
      <c r="FC1179" s="117"/>
      <c r="FD1179" s="117"/>
      <c r="FE1179" s="117"/>
      <c r="FF1179" s="117"/>
      <c r="FG1179" s="117"/>
      <c r="FH1179" s="117"/>
      <c r="FI1179" s="117"/>
      <c r="FJ1179" s="117"/>
      <c r="FK1179" s="117"/>
      <c r="FL1179" s="117"/>
      <c r="FM1179" s="117"/>
      <c r="FN1179" s="117"/>
      <c r="FO1179" s="117"/>
      <c r="FP1179" s="117"/>
      <c r="FQ1179" s="117"/>
      <c r="FR1179" s="117"/>
      <c r="FS1179" s="117"/>
      <c r="FT1179" s="117"/>
      <c r="FU1179" s="117"/>
      <c r="FV1179" s="117"/>
      <c r="FW1179" s="117"/>
      <c r="FX1179" s="117"/>
      <c r="FY1179" s="117"/>
      <c r="FZ1179" s="117"/>
      <c r="GA1179" s="117"/>
      <c r="GB1179" s="117"/>
      <c r="GC1179" s="117"/>
      <c r="GD1179" s="117"/>
      <c r="GE1179" s="117"/>
      <c r="GF1179" s="117"/>
      <c r="GG1179" s="117"/>
      <c r="GH1179" s="117"/>
      <c r="GI1179" s="117"/>
      <c r="GJ1179" s="117"/>
      <c r="GK1179" s="117"/>
      <c r="GL1179" s="117"/>
      <c r="GM1179" s="117"/>
      <c r="GN1179" s="117"/>
      <c r="GO1179" s="117"/>
      <c r="GP1179" s="117"/>
      <c r="GQ1179" s="117"/>
      <c r="GR1179" s="117"/>
      <c r="GS1179" s="117"/>
      <c r="GT1179" s="117"/>
      <c r="GU1179" s="117"/>
      <c r="GV1179" s="117"/>
      <c r="GW1179" s="117"/>
      <c r="GX1179" s="117"/>
      <c r="GY1179" s="117"/>
      <c r="GZ1179" s="117"/>
      <c r="HA1179" s="117"/>
      <c r="HB1179" s="117"/>
      <c r="HC1179" s="117"/>
      <c r="HD1179" s="117"/>
      <c r="HE1179" s="117"/>
      <c r="HF1179" s="117"/>
      <c r="HG1179" s="117"/>
      <c r="HH1179" s="117"/>
      <c r="HI1179" s="117"/>
      <c r="HJ1179" s="117"/>
      <c r="HK1179" s="117"/>
      <c r="HL1179" s="117"/>
      <c r="HM1179" s="117"/>
      <c r="HN1179" s="117"/>
      <c r="HO1179" s="117"/>
      <c r="HP1179" s="117"/>
      <c r="HQ1179" s="117"/>
      <c r="HR1179" s="117"/>
      <c r="HS1179" s="117"/>
      <c r="HT1179" s="117"/>
      <c r="HU1179" s="117"/>
      <c r="HV1179" s="117"/>
      <c r="HW1179" s="117"/>
      <c r="HX1179" s="117"/>
      <c r="HY1179" s="117"/>
      <c r="HZ1179" s="117"/>
      <c r="IA1179" s="117"/>
      <c r="IB1179" s="117"/>
      <c r="IC1179" s="117"/>
      <c r="ID1179" s="117"/>
      <c r="IE1179" s="117"/>
      <c r="IF1179" s="117"/>
      <c r="IG1179" s="117"/>
      <c r="IH1179" s="117"/>
      <c r="II1179" s="117"/>
      <c r="IJ1179" s="117"/>
      <c r="IK1179" s="117"/>
      <c r="IL1179" s="117"/>
      <c r="IM1179" s="117"/>
      <c r="IN1179" s="117"/>
      <c r="IO1179" s="117"/>
      <c r="IP1179" s="117"/>
      <c r="IQ1179" s="117"/>
      <c r="IR1179" s="117"/>
      <c r="IS1179" s="117"/>
      <c r="IT1179" s="117"/>
      <c r="IU1179" s="117"/>
      <c r="IV1179" s="117"/>
      <c r="IW1179" s="117"/>
      <c r="IX1179" s="117"/>
      <c r="IY1179" s="117"/>
      <c r="IZ1179" s="117"/>
      <c r="JA1179" s="117"/>
      <c r="JB1179" s="117"/>
      <c r="JC1179" s="117"/>
      <c r="JD1179" s="117"/>
      <c r="JE1179" s="117"/>
      <c r="JF1179" s="117"/>
      <c r="JG1179" s="117"/>
      <c r="JH1179" s="117"/>
      <c r="JI1179" s="117"/>
      <c r="JJ1179" s="117"/>
      <c r="JK1179" s="117"/>
      <c r="JL1179" s="117"/>
      <c r="JM1179" s="117"/>
      <c r="JN1179" s="117"/>
      <c r="JO1179" s="117"/>
      <c r="JP1179" s="117"/>
      <c r="JQ1179" s="117"/>
      <c r="JR1179" s="117"/>
      <c r="JS1179" s="117"/>
      <c r="JT1179" s="117"/>
      <c r="JU1179" s="117"/>
      <c r="JV1179" s="117"/>
      <c r="JW1179" s="117"/>
      <c r="JX1179" s="117"/>
      <c r="JY1179" s="117"/>
      <c r="JZ1179" s="117"/>
      <c r="KA1179" s="117"/>
      <c r="KB1179" s="117"/>
      <c r="KC1179" s="117"/>
      <c r="KD1179" s="117"/>
      <c r="KE1179" s="117"/>
      <c r="KF1179" s="117"/>
      <c r="KG1179" s="117"/>
      <c r="KH1179" s="117"/>
      <c r="KI1179" s="117"/>
      <c r="KJ1179" s="117"/>
      <c r="KK1179" s="117"/>
      <c r="KL1179" s="117"/>
      <c r="KM1179" s="117"/>
      <c r="KN1179" s="117"/>
      <c r="KO1179" s="117"/>
      <c r="KP1179" s="117"/>
      <c r="KQ1179" s="117"/>
      <c r="KR1179" s="117"/>
      <c r="KS1179" s="117"/>
      <c r="KT1179" s="117"/>
      <c r="KU1179" s="117"/>
      <c r="KV1179" s="117"/>
      <c r="KW1179" s="117"/>
      <c r="KX1179" s="117"/>
      <c r="KY1179" s="117"/>
      <c r="KZ1179" s="117"/>
      <c r="LA1179" s="117"/>
      <c r="LB1179" s="117"/>
      <c r="LC1179" s="117"/>
      <c r="LD1179" s="117"/>
      <c r="LE1179" s="117"/>
      <c r="LF1179" s="117"/>
      <c r="LG1179" s="117"/>
      <c r="LH1179" s="117"/>
      <c r="LI1179" s="117"/>
      <c r="LJ1179" s="117"/>
      <c r="LK1179" s="117"/>
      <c r="LL1179" s="117"/>
      <c r="LM1179" s="117"/>
      <c r="LN1179" s="117"/>
      <c r="LO1179" s="117"/>
      <c r="LP1179" s="117"/>
      <c r="LQ1179" s="117"/>
      <c r="LR1179" s="117"/>
      <c r="LS1179" s="117"/>
      <c r="LT1179" s="117"/>
      <c r="LU1179" s="117"/>
      <c r="LV1179" s="117"/>
      <c r="LW1179" s="117"/>
      <c r="LX1179" s="117"/>
      <c r="LY1179" s="117"/>
      <c r="LZ1179" s="117"/>
      <c r="MA1179" s="117"/>
      <c r="MB1179" s="117"/>
      <c r="MC1179" s="117"/>
      <c r="MD1179" s="117"/>
      <c r="ME1179" s="117"/>
      <c r="MF1179" s="117"/>
      <c r="MG1179" s="117"/>
      <c r="MH1179" s="117"/>
      <c r="MI1179" s="117"/>
      <c r="MJ1179" s="117"/>
      <c r="MK1179" s="117"/>
      <c r="ML1179" s="117"/>
      <c r="MM1179" s="117"/>
      <c r="MN1179" s="117"/>
      <c r="MO1179" s="117"/>
      <c r="MP1179" s="117"/>
      <c r="MQ1179" s="117"/>
      <c r="MR1179" s="117"/>
      <c r="MS1179" s="117"/>
      <c r="MT1179" s="117"/>
      <c r="MU1179" s="117"/>
      <c r="MV1179" s="117"/>
      <c r="MW1179" s="117"/>
      <c r="MX1179" s="117"/>
      <c r="MY1179" s="117"/>
      <c r="MZ1179" s="117"/>
      <c r="NA1179" s="117"/>
      <c r="NB1179" s="117"/>
      <c r="NC1179" s="117"/>
      <c r="ND1179" s="117"/>
      <c r="NE1179" s="117"/>
      <c r="NF1179" s="117"/>
      <c r="NG1179" s="117"/>
      <c r="NH1179" s="117"/>
      <c r="NI1179" s="117"/>
      <c r="NJ1179" s="117"/>
      <c r="NK1179" s="117"/>
      <c r="NL1179" s="117"/>
      <c r="NM1179" s="117"/>
      <c r="NN1179" s="117"/>
      <c r="NO1179" s="117"/>
      <c r="NP1179" s="117"/>
      <c r="NQ1179" s="117"/>
      <c r="NR1179" s="117"/>
      <c r="NS1179" s="117"/>
      <c r="NT1179" s="117"/>
      <c r="NU1179" s="117"/>
      <c r="NV1179" s="117"/>
      <c r="NW1179" s="117"/>
      <c r="NX1179" s="117"/>
      <c r="NY1179" s="117"/>
      <c r="NZ1179" s="117"/>
      <c r="OA1179" s="117"/>
      <c r="OB1179" s="117"/>
      <c r="OC1179" s="117"/>
      <c r="OD1179" s="117"/>
      <c r="OE1179" s="117"/>
      <c r="OF1179" s="117"/>
      <c r="OG1179" s="117"/>
      <c r="OH1179" s="117"/>
      <c r="OI1179" s="117"/>
      <c r="OJ1179" s="117"/>
      <c r="OK1179" s="117"/>
      <c r="OL1179" s="117"/>
      <c r="OM1179" s="117"/>
      <c r="ON1179" s="117"/>
      <c r="OO1179" s="117"/>
      <c r="OP1179" s="117"/>
      <c r="OQ1179" s="117"/>
      <c r="OR1179" s="117"/>
      <c r="OS1179" s="117"/>
      <c r="OT1179" s="117"/>
      <c r="OU1179" s="117"/>
      <c r="OV1179" s="117"/>
      <c r="OW1179" s="117"/>
      <c r="OX1179" s="117"/>
      <c r="OY1179" s="117"/>
      <c r="OZ1179" s="117"/>
      <c r="PA1179" s="117"/>
      <c r="PB1179" s="117"/>
      <c r="PC1179" s="117"/>
      <c r="PD1179" s="117"/>
      <c r="PE1179" s="117"/>
      <c r="PF1179" s="117"/>
      <c r="PG1179" s="117"/>
      <c r="PH1179" s="117"/>
      <c r="PI1179" s="117"/>
      <c r="PJ1179" s="117"/>
      <c r="PK1179" s="117"/>
      <c r="PL1179" s="117"/>
      <c r="PM1179" s="117"/>
      <c r="PN1179" s="117"/>
      <c r="PO1179" s="117"/>
      <c r="PP1179" s="117"/>
      <c r="PQ1179" s="117"/>
      <c r="PR1179" s="117"/>
      <c r="PS1179" s="117"/>
      <c r="PT1179" s="117"/>
      <c r="PU1179" s="117"/>
      <c r="PV1179" s="117"/>
      <c r="PW1179" s="117"/>
      <c r="PX1179" s="117"/>
      <c r="PY1179" s="117"/>
      <c r="PZ1179" s="117"/>
      <c r="QA1179" s="117"/>
      <c r="QB1179" s="117"/>
      <c r="QC1179" s="117"/>
      <c r="QD1179" s="117"/>
      <c r="QE1179" s="117"/>
      <c r="QF1179" s="117"/>
      <c r="QG1179" s="117"/>
      <c r="QH1179" s="117"/>
      <c r="QI1179" s="117"/>
      <c r="QJ1179" s="117"/>
      <c r="QK1179" s="117"/>
      <c r="QL1179" s="117"/>
      <c r="QM1179" s="117"/>
      <c r="QN1179" s="117"/>
      <c r="QO1179" s="117"/>
      <c r="QP1179" s="117"/>
      <c r="QQ1179" s="117"/>
      <c r="QR1179" s="117"/>
      <c r="QS1179" s="117"/>
      <c r="QT1179" s="117"/>
      <c r="QU1179" s="117"/>
      <c r="QV1179" s="117"/>
      <c r="QW1179" s="117"/>
      <c r="QX1179" s="117"/>
      <c r="QY1179" s="117"/>
      <c r="QZ1179" s="117"/>
      <c r="RA1179" s="117"/>
      <c r="RB1179" s="117"/>
      <c r="RC1179" s="117"/>
      <c r="RD1179" s="117"/>
      <c r="RE1179" s="117"/>
      <c r="RF1179" s="117"/>
      <c r="RG1179" s="117"/>
      <c r="RH1179" s="117"/>
      <c r="RI1179" s="117"/>
      <c r="RJ1179" s="117"/>
      <c r="RK1179" s="117"/>
      <c r="RL1179" s="117"/>
      <c r="RM1179" s="117"/>
      <c r="RN1179" s="117"/>
      <c r="RO1179" s="117"/>
      <c r="RP1179" s="117"/>
      <c r="RQ1179" s="117"/>
      <c r="RR1179" s="117"/>
      <c r="RS1179" s="117"/>
      <c r="RT1179" s="117"/>
      <c r="RU1179" s="117"/>
      <c r="RV1179" s="117"/>
      <c r="RW1179" s="117"/>
      <c r="RX1179" s="117"/>
      <c r="RY1179" s="117"/>
      <c r="RZ1179" s="117"/>
      <c r="SA1179" s="117"/>
      <c r="SB1179" s="117"/>
      <c r="SC1179" s="117"/>
      <c r="SD1179" s="117"/>
      <c r="SE1179" s="117"/>
      <c r="SF1179" s="117"/>
      <c r="SG1179" s="117"/>
      <c r="SH1179" s="117"/>
      <c r="SI1179" s="117"/>
      <c r="SJ1179" s="117"/>
      <c r="SK1179" s="117"/>
      <c r="SL1179" s="117"/>
      <c r="SM1179" s="117"/>
      <c r="SN1179" s="117"/>
      <c r="SO1179" s="117"/>
      <c r="SP1179" s="117"/>
      <c r="SQ1179" s="117"/>
      <c r="SR1179" s="117"/>
      <c r="SS1179" s="117"/>
      <c r="ST1179" s="117"/>
      <c r="SU1179" s="117"/>
      <c r="SV1179" s="117"/>
      <c r="SW1179" s="117"/>
      <c r="SX1179" s="117"/>
      <c r="SY1179" s="117"/>
      <c r="SZ1179" s="117"/>
      <c r="TA1179" s="117"/>
      <c r="TB1179" s="117"/>
      <c r="TC1179" s="117"/>
      <c r="TD1179" s="117"/>
      <c r="TE1179" s="117"/>
      <c r="TF1179" s="117"/>
      <c r="TG1179" s="117"/>
      <c r="TH1179" s="117"/>
      <c r="TI1179" s="117"/>
      <c r="TJ1179" s="117"/>
      <c r="TK1179" s="117"/>
      <c r="TL1179" s="117"/>
      <c r="TM1179" s="117"/>
      <c r="TN1179" s="117"/>
      <c r="TO1179" s="117"/>
      <c r="TP1179" s="117"/>
      <c r="TQ1179" s="117"/>
      <c r="TR1179" s="117"/>
      <c r="TS1179" s="117"/>
      <c r="TT1179" s="117"/>
      <c r="TU1179" s="117"/>
      <c r="TV1179" s="117"/>
      <c r="TW1179" s="117"/>
      <c r="TX1179" s="117"/>
      <c r="TY1179" s="117"/>
      <c r="TZ1179" s="117"/>
      <c r="UA1179" s="117"/>
      <c r="UB1179" s="117"/>
      <c r="UC1179" s="117"/>
      <c r="UD1179" s="117"/>
      <c r="UE1179" s="117"/>
      <c r="UF1179" s="117"/>
      <c r="UG1179" s="117"/>
      <c r="UH1179" s="117"/>
      <c r="UI1179" s="117"/>
      <c r="UJ1179" s="117"/>
      <c r="UK1179" s="117"/>
      <c r="UL1179" s="117"/>
      <c r="UM1179" s="117"/>
      <c r="UN1179" s="117"/>
      <c r="UO1179" s="117"/>
      <c r="UP1179" s="117"/>
      <c r="UQ1179" s="117"/>
      <c r="UR1179" s="117"/>
      <c r="US1179" s="117"/>
      <c r="UT1179" s="117"/>
      <c r="UU1179" s="117"/>
      <c r="UV1179" s="117"/>
      <c r="UW1179" s="117"/>
      <c r="UX1179" s="117"/>
      <c r="UY1179" s="117"/>
      <c r="UZ1179" s="117"/>
      <c r="VA1179" s="117"/>
      <c r="VB1179" s="117"/>
      <c r="VC1179" s="117"/>
      <c r="VD1179" s="117"/>
      <c r="VE1179" s="117"/>
      <c r="VF1179" s="117"/>
      <c r="VG1179" s="117"/>
      <c r="VH1179" s="117"/>
      <c r="VI1179" s="117"/>
      <c r="VJ1179" s="117"/>
      <c r="VK1179" s="117"/>
      <c r="VL1179" s="117"/>
      <c r="VM1179" s="117"/>
      <c r="VN1179" s="117"/>
      <c r="VO1179" s="117"/>
      <c r="VP1179" s="117"/>
      <c r="VQ1179" s="117"/>
      <c r="VR1179" s="117"/>
      <c r="VS1179" s="117"/>
      <c r="VT1179" s="117"/>
      <c r="VU1179" s="117"/>
      <c r="VV1179" s="117"/>
      <c r="VW1179" s="117"/>
      <c r="VX1179" s="117"/>
      <c r="VY1179" s="117"/>
      <c r="VZ1179" s="117"/>
      <c r="WA1179" s="117"/>
      <c r="WB1179" s="117"/>
      <c r="WC1179" s="117"/>
      <c r="WD1179" s="117"/>
      <c r="WE1179" s="117"/>
      <c r="WF1179" s="117"/>
      <c r="WG1179" s="117"/>
      <c r="WH1179" s="117"/>
      <c r="WI1179" s="117"/>
      <c r="WJ1179" s="117"/>
      <c r="WK1179" s="117"/>
      <c r="WL1179" s="117"/>
      <c r="WM1179" s="117"/>
      <c r="WN1179" s="117"/>
      <c r="WO1179" s="117"/>
      <c r="WP1179" s="117"/>
      <c r="WQ1179" s="117"/>
      <c r="WR1179" s="117"/>
      <c r="WS1179" s="117"/>
      <c r="WT1179" s="117"/>
      <c r="WU1179" s="117"/>
      <c r="WV1179" s="117"/>
      <c r="WW1179" s="117"/>
      <c r="WX1179" s="117"/>
      <c r="WY1179" s="117"/>
      <c r="WZ1179" s="117"/>
      <c r="XA1179" s="117"/>
      <c r="XB1179" s="117"/>
      <c r="XC1179" s="117"/>
      <c r="XD1179" s="117"/>
      <c r="XE1179" s="117"/>
      <c r="XF1179" s="117"/>
      <c r="XG1179" s="117"/>
      <c r="XH1179" s="117"/>
      <c r="XI1179" s="117"/>
      <c r="XJ1179" s="117"/>
      <c r="XK1179" s="117"/>
      <c r="XL1179" s="117"/>
      <c r="XM1179" s="117"/>
      <c r="XN1179" s="117"/>
      <c r="XO1179" s="117"/>
      <c r="XP1179" s="117"/>
      <c r="XQ1179" s="117"/>
      <c r="XR1179" s="117"/>
      <c r="XS1179" s="117"/>
      <c r="XT1179" s="117"/>
      <c r="XU1179" s="117"/>
      <c r="XV1179" s="117"/>
      <c r="XW1179" s="117"/>
      <c r="XX1179" s="117"/>
      <c r="XY1179" s="117"/>
      <c r="XZ1179" s="117"/>
      <c r="YA1179" s="117"/>
      <c r="YB1179" s="117"/>
      <c r="YC1179" s="117"/>
      <c r="YD1179" s="117"/>
      <c r="YE1179" s="117"/>
      <c r="YF1179" s="117"/>
      <c r="YG1179" s="117"/>
      <c r="YH1179" s="117"/>
      <c r="YI1179" s="117"/>
      <c r="YJ1179" s="117"/>
      <c r="YK1179" s="117"/>
      <c r="YL1179" s="117"/>
      <c r="YM1179" s="117"/>
      <c r="YN1179" s="117"/>
      <c r="YO1179" s="117"/>
      <c r="YP1179" s="117"/>
      <c r="YQ1179" s="117"/>
      <c r="YR1179" s="117"/>
      <c r="YS1179" s="117"/>
      <c r="YT1179" s="117"/>
      <c r="YU1179" s="117"/>
      <c r="YV1179" s="117"/>
      <c r="YW1179" s="117"/>
      <c r="YX1179" s="117"/>
      <c r="YY1179" s="117"/>
      <c r="YZ1179" s="117"/>
      <c r="ZA1179" s="117"/>
      <c r="ZB1179" s="117"/>
      <c r="ZC1179" s="117"/>
      <c r="ZD1179" s="117"/>
      <c r="ZE1179" s="117"/>
      <c r="ZF1179" s="117"/>
      <c r="ZG1179" s="117"/>
      <c r="ZH1179" s="117"/>
      <c r="ZI1179" s="117"/>
      <c r="ZJ1179" s="117"/>
      <c r="ZK1179" s="117"/>
      <c r="ZL1179" s="117"/>
      <c r="ZM1179" s="117"/>
      <c r="ZN1179" s="117"/>
      <c r="ZO1179" s="117"/>
      <c r="ZP1179" s="117"/>
      <c r="ZQ1179" s="117"/>
      <c r="ZR1179" s="117"/>
      <c r="ZS1179" s="117"/>
      <c r="ZT1179" s="117"/>
      <c r="ZU1179" s="117"/>
      <c r="ZV1179" s="117"/>
      <c r="ZW1179" s="117"/>
      <c r="ZX1179" s="117"/>
      <c r="ZY1179" s="117"/>
      <c r="ZZ1179" s="117"/>
      <c r="AAA1179" s="117"/>
      <c r="AAB1179" s="117"/>
      <c r="AAC1179" s="117"/>
      <c r="AAD1179" s="117"/>
      <c r="AAE1179" s="117"/>
      <c r="AAF1179" s="117"/>
      <c r="AAG1179" s="117"/>
      <c r="AAH1179" s="117"/>
      <c r="AAI1179" s="117"/>
      <c r="AAJ1179" s="117"/>
      <c r="AAK1179" s="117"/>
      <c r="AAL1179" s="117"/>
      <c r="AAM1179" s="117"/>
      <c r="AAN1179" s="117"/>
      <c r="AAO1179" s="117"/>
      <c r="AAP1179" s="117"/>
      <c r="AAQ1179" s="117"/>
      <c r="AAR1179" s="117"/>
      <c r="AAS1179" s="117"/>
      <c r="AAT1179" s="117"/>
      <c r="AAU1179" s="117"/>
      <c r="AAV1179" s="117"/>
      <c r="AAW1179" s="117"/>
      <c r="AAX1179" s="117"/>
      <c r="AAY1179" s="117"/>
      <c r="AAZ1179" s="117"/>
      <c r="ABA1179" s="117"/>
      <c r="ABB1179" s="117"/>
      <c r="ABC1179" s="117"/>
      <c r="ABD1179" s="117"/>
      <c r="ABE1179" s="117"/>
      <c r="ABF1179" s="117"/>
      <c r="ABG1179" s="117"/>
      <c r="ABH1179" s="117"/>
      <c r="ABI1179" s="117"/>
      <c r="ABJ1179" s="117"/>
      <c r="ABK1179" s="117"/>
      <c r="ABL1179" s="117"/>
      <c r="ABM1179" s="117"/>
      <c r="ABN1179" s="117"/>
      <c r="ABO1179" s="117"/>
      <c r="ABP1179" s="117"/>
      <c r="ABQ1179" s="117"/>
      <c r="ABR1179" s="117"/>
      <c r="ABS1179" s="117"/>
      <c r="ABT1179" s="117"/>
      <c r="ABU1179" s="117"/>
      <c r="ABV1179" s="117"/>
      <c r="ABW1179" s="117"/>
      <c r="ABX1179" s="117"/>
      <c r="ABY1179" s="117"/>
      <c r="ABZ1179" s="117"/>
      <c r="ACA1179" s="117"/>
      <c r="ACB1179" s="117"/>
      <c r="ACC1179" s="117"/>
      <c r="ACD1179" s="117"/>
      <c r="ACE1179" s="117"/>
      <c r="ACF1179" s="117"/>
      <c r="ACG1179" s="117"/>
      <c r="ACH1179" s="117"/>
      <c r="ACI1179" s="117"/>
      <c r="ACJ1179" s="117"/>
      <c r="ACK1179" s="117"/>
      <c r="ACL1179" s="117"/>
      <c r="ACM1179" s="117"/>
      <c r="ACN1179" s="117"/>
      <c r="ACO1179" s="117"/>
      <c r="ACP1179" s="117"/>
      <c r="ACQ1179" s="117"/>
      <c r="ACR1179" s="117"/>
      <c r="ACS1179" s="117"/>
      <c r="ACT1179" s="117"/>
      <c r="ACU1179" s="117"/>
      <c r="ACV1179" s="117"/>
      <c r="ACW1179" s="117"/>
      <c r="ACX1179" s="117"/>
      <c r="ACY1179" s="117"/>
      <c r="ACZ1179" s="117"/>
      <c r="ADA1179" s="117"/>
      <c r="ADB1179" s="117"/>
      <c r="ADC1179" s="117"/>
      <c r="ADD1179" s="117"/>
      <c r="ADE1179" s="117"/>
      <c r="ADF1179" s="117"/>
      <c r="ADG1179" s="117"/>
      <c r="ADH1179" s="117"/>
      <c r="ADI1179" s="117"/>
      <c r="ADJ1179" s="117"/>
      <c r="ADK1179" s="117"/>
      <c r="ADL1179" s="117"/>
      <c r="ADM1179" s="117"/>
      <c r="ADN1179" s="117"/>
      <c r="ADO1179" s="117"/>
      <c r="ADP1179" s="117"/>
      <c r="ADQ1179" s="117"/>
      <c r="ADR1179" s="117"/>
      <c r="ADS1179" s="117"/>
      <c r="ADT1179" s="117"/>
      <c r="ADU1179" s="117"/>
      <c r="ADV1179" s="117"/>
      <c r="ADW1179" s="117"/>
      <c r="ADX1179" s="117"/>
      <c r="ADY1179" s="117"/>
      <c r="ADZ1179" s="117"/>
      <c r="AEA1179" s="117"/>
      <c r="AEB1179" s="117"/>
      <c r="AEC1179" s="117"/>
      <c r="AED1179" s="117"/>
      <c r="AEE1179" s="117"/>
      <c r="AEF1179" s="117"/>
      <c r="AEG1179" s="117"/>
      <c r="AEH1179" s="117"/>
      <c r="AEI1179" s="117"/>
      <c r="AEJ1179" s="117"/>
      <c r="AEK1179" s="117"/>
      <c r="AEL1179" s="117"/>
      <c r="AEM1179" s="117"/>
      <c r="AEN1179" s="117"/>
      <c r="AEO1179" s="117"/>
      <c r="AEP1179" s="117"/>
      <c r="AEQ1179" s="117"/>
      <c r="AER1179" s="117"/>
      <c r="AES1179" s="117"/>
      <c r="AET1179" s="117"/>
      <c r="AEU1179" s="117"/>
      <c r="AEV1179" s="117"/>
      <c r="AEW1179" s="117"/>
      <c r="AEX1179" s="117"/>
      <c r="AEY1179" s="117"/>
      <c r="AEZ1179" s="117"/>
      <c r="AFA1179" s="117"/>
      <c r="AFB1179" s="117"/>
      <c r="AFC1179" s="117"/>
      <c r="AFD1179" s="117"/>
      <c r="AFE1179" s="117"/>
      <c r="AFF1179" s="117"/>
      <c r="AFG1179" s="117"/>
      <c r="AFH1179" s="117"/>
      <c r="AFI1179" s="117"/>
      <c r="AFJ1179" s="117"/>
      <c r="AFK1179" s="117"/>
      <c r="AFL1179" s="117"/>
      <c r="AFM1179" s="117"/>
      <c r="AFN1179" s="117"/>
      <c r="AFO1179" s="117"/>
      <c r="AFP1179" s="117"/>
      <c r="AFQ1179" s="117"/>
      <c r="AFR1179" s="117"/>
      <c r="AFS1179" s="117"/>
      <c r="AFT1179" s="117"/>
      <c r="AFU1179" s="117"/>
      <c r="AFV1179" s="117"/>
      <c r="AFW1179" s="117"/>
      <c r="AFX1179" s="117"/>
      <c r="AFY1179" s="117"/>
      <c r="AFZ1179" s="117"/>
      <c r="AGA1179" s="117"/>
      <c r="AGB1179" s="117"/>
      <c r="AGC1179" s="117"/>
      <c r="AGD1179" s="117"/>
      <c r="AGE1179" s="117"/>
      <c r="AGF1179" s="117"/>
      <c r="AGG1179" s="117"/>
      <c r="AGH1179" s="117"/>
      <c r="AGI1179" s="117"/>
      <c r="AGJ1179" s="117"/>
      <c r="AGK1179" s="117"/>
      <c r="AGL1179" s="117"/>
      <c r="AGM1179" s="117"/>
      <c r="AGN1179" s="117"/>
      <c r="AGO1179" s="117"/>
      <c r="AGP1179" s="117"/>
      <c r="AGQ1179" s="117"/>
      <c r="AGR1179" s="117"/>
      <c r="AGS1179" s="117"/>
      <c r="AGT1179" s="117"/>
      <c r="AGU1179" s="117"/>
      <c r="AGV1179" s="117"/>
      <c r="AGW1179" s="117"/>
      <c r="AGX1179" s="117"/>
      <c r="AGY1179" s="117"/>
      <c r="AGZ1179" s="117"/>
      <c r="AHA1179" s="117"/>
      <c r="AHB1179" s="117"/>
      <c r="AHC1179" s="117"/>
      <c r="AHD1179" s="117"/>
      <c r="AHE1179" s="117"/>
      <c r="AHF1179" s="117"/>
      <c r="AHG1179" s="117"/>
      <c r="AHH1179" s="117"/>
      <c r="AHI1179" s="117"/>
      <c r="AHJ1179" s="117"/>
      <c r="AHK1179" s="117"/>
      <c r="AHL1179" s="117"/>
      <c r="AHM1179" s="117"/>
      <c r="AHN1179" s="117"/>
      <c r="AHO1179" s="117"/>
      <c r="AHP1179" s="117"/>
      <c r="AHQ1179" s="117"/>
      <c r="AHR1179" s="117"/>
      <c r="AHS1179" s="117"/>
      <c r="AHT1179" s="117"/>
      <c r="AHU1179" s="117"/>
      <c r="AHV1179" s="117"/>
      <c r="AHW1179" s="117"/>
      <c r="AHX1179" s="117"/>
      <c r="AHY1179" s="117"/>
      <c r="AHZ1179" s="117"/>
      <c r="AIA1179" s="117"/>
      <c r="AIB1179" s="117"/>
      <c r="AIC1179" s="117"/>
      <c r="AID1179" s="117"/>
      <c r="AIE1179" s="117"/>
      <c r="AIF1179" s="117"/>
      <c r="AIG1179" s="117"/>
      <c r="AIH1179" s="117"/>
      <c r="AII1179" s="117"/>
      <c r="AIJ1179" s="117"/>
      <c r="AIK1179" s="117"/>
      <c r="AIL1179" s="117"/>
      <c r="AIM1179" s="117"/>
      <c r="AIN1179" s="117"/>
      <c r="AIO1179" s="117"/>
      <c r="AIP1179" s="117"/>
      <c r="AIQ1179" s="117"/>
      <c r="AIR1179" s="117"/>
      <c r="AIS1179" s="117"/>
      <c r="AIT1179" s="117"/>
      <c r="AIU1179" s="117"/>
      <c r="AIV1179" s="117"/>
      <c r="AIW1179" s="117"/>
      <c r="AIX1179" s="117"/>
      <c r="AIY1179" s="117"/>
      <c r="AIZ1179" s="117"/>
      <c r="AJA1179" s="117"/>
      <c r="AJB1179" s="117"/>
      <c r="AJC1179" s="117"/>
      <c r="AJD1179" s="117"/>
      <c r="AJE1179" s="117"/>
      <c r="AJF1179" s="117"/>
      <c r="AJG1179" s="117"/>
      <c r="AJH1179" s="117"/>
      <c r="AJI1179" s="117"/>
      <c r="AJJ1179" s="117"/>
      <c r="AJK1179" s="117"/>
      <c r="AJL1179" s="117"/>
      <c r="AJM1179" s="117"/>
      <c r="AJN1179" s="117"/>
      <c r="AJO1179" s="117"/>
      <c r="AJP1179" s="117"/>
      <c r="AJQ1179" s="117"/>
      <c r="AJR1179" s="117"/>
      <c r="AJS1179" s="117"/>
      <c r="AJT1179" s="117"/>
      <c r="AJU1179" s="117"/>
      <c r="AJV1179" s="117"/>
      <c r="AJW1179" s="117"/>
      <c r="AJX1179" s="117"/>
      <c r="AJY1179" s="117"/>
      <c r="AJZ1179" s="117"/>
      <c r="AKA1179" s="117"/>
      <c r="AKB1179" s="117"/>
      <c r="AKC1179" s="117"/>
      <c r="AKD1179" s="117"/>
      <c r="AKE1179" s="117"/>
      <c r="AKF1179" s="117"/>
      <c r="AKG1179" s="117"/>
      <c r="AKH1179" s="117"/>
      <c r="AKI1179" s="117"/>
      <c r="AKJ1179" s="117"/>
      <c r="AKK1179" s="117"/>
      <c r="AKL1179" s="117"/>
      <c r="AKM1179" s="117"/>
      <c r="AKN1179" s="117"/>
      <c r="AKO1179" s="117"/>
      <c r="AKP1179" s="117"/>
      <c r="AKQ1179" s="117"/>
      <c r="AKR1179" s="117"/>
      <c r="AKS1179" s="117"/>
      <c r="AKT1179" s="117"/>
      <c r="AKU1179" s="117"/>
      <c r="AKV1179" s="117"/>
      <c r="AKW1179" s="117"/>
      <c r="AKX1179" s="117"/>
      <c r="AKY1179" s="117"/>
      <c r="AKZ1179" s="117"/>
      <c r="ALA1179" s="117"/>
      <c r="ALB1179" s="117"/>
      <c r="ALC1179" s="117"/>
      <c r="ALD1179" s="117"/>
      <c r="ALE1179" s="117"/>
      <c r="ALF1179" s="117"/>
      <c r="ALG1179" s="117"/>
      <c r="ALH1179" s="117"/>
      <c r="ALI1179" s="117"/>
      <c r="ALJ1179" s="117"/>
      <c r="ALK1179" s="117"/>
      <c r="ALL1179" s="117"/>
      <c r="ALM1179" s="117"/>
      <c r="ALN1179" s="117"/>
    </row>
    <row r="1180" spans="1:1002" s="120" customFormat="1" ht="51" x14ac:dyDescent="0.2">
      <c r="A1180" s="209"/>
      <c r="B1180" s="365" t="s">
        <v>2698</v>
      </c>
      <c r="C1180" s="6">
        <v>23410</v>
      </c>
      <c r="D1180" s="214" t="s">
        <v>2699</v>
      </c>
      <c r="E1180" s="350">
        <v>14</v>
      </c>
      <c r="F1180" s="6">
        <v>39227</v>
      </c>
      <c r="G1180" s="214" t="s">
        <v>2904</v>
      </c>
      <c r="H1180" s="46">
        <v>20</v>
      </c>
      <c r="I1180" s="117"/>
      <c r="J1180" s="117"/>
      <c r="K1180" s="117"/>
      <c r="L1180" s="117"/>
      <c r="M1180" s="117"/>
      <c r="N1180" s="117"/>
      <c r="O1180" s="117"/>
      <c r="P1180" s="117"/>
      <c r="Q1180" s="117"/>
      <c r="R1180" s="117"/>
      <c r="S1180" s="117"/>
      <c r="T1180" s="117"/>
      <c r="U1180" s="117"/>
      <c r="V1180" s="117"/>
      <c r="W1180" s="117"/>
      <c r="X1180" s="117"/>
      <c r="Y1180" s="117"/>
      <c r="Z1180" s="117"/>
      <c r="AA1180" s="117"/>
      <c r="AB1180" s="117"/>
      <c r="AC1180" s="117"/>
      <c r="AD1180" s="117"/>
      <c r="AE1180" s="117"/>
      <c r="AF1180" s="117"/>
      <c r="AG1180" s="117"/>
      <c r="AH1180" s="117"/>
      <c r="AI1180" s="117"/>
      <c r="AJ1180" s="117"/>
      <c r="AK1180" s="117"/>
      <c r="AL1180" s="117"/>
      <c r="AM1180" s="117"/>
      <c r="AN1180" s="117"/>
      <c r="AO1180" s="117"/>
      <c r="AP1180" s="117"/>
      <c r="AQ1180" s="117"/>
      <c r="AR1180" s="117"/>
      <c r="AS1180" s="117"/>
      <c r="AT1180" s="117"/>
      <c r="AU1180" s="117"/>
      <c r="AV1180" s="117"/>
      <c r="AW1180" s="117"/>
      <c r="AX1180" s="117"/>
      <c r="AY1180" s="117"/>
      <c r="AZ1180" s="117"/>
      <c r="BA1180" s="117"/>
      <c r="BB1180" s="117"/>
      <c r="BC1180" s="117"/>
      <c r="BD1180" s="117"/>
      <c r="BE1180" s="117"/>
      <c r="BF1180" s="117"/>
      <c r="BG1180" s="117"/>
      <c r="BH1180" s="117"/>
      <c r="BI1180" s="117"/>
      <c r="BJ1180" s="117"/>
      <c r="BK1180" s="117"/>
      <c r="BL1180" s="117"/>
      <c r="BM1180" s="117"/>
      <c r="BN1180" s="117"/>
      <c r="BO1180" s="117"/>
      <c r="BP1180" s="117"/>
      <c r="BQ1180" s="117"/>
      <c r="BR1180" s="117"/>
      <c r="BS1180" s="117"/>
      <c r="BT1180" s="117"/>
      <c r="BU1180" s="117"/>
      <c r="BV1180" s="117"/>
      <c r="BW1180" s="117"/>
      <c r="BX1180" s="117"/>
      <c r="BY1180" s="117"/>
      <c r="BZ1180" s="117"/>
      <c r="CA1180" s="117"/>
      <c r="CB1180" s="117"/>
      <c r="CC1180" s="117"/>
      <c r="CD1180" s="117"/>
      <c r="CE1180" s="117"/>
      <c r="CF1180" s="117"/>
      <c r="CG1180" s="117"/>
      <c r="CH1180" s="117"/>
      <c r="CI1180" s="117"/>
      <c r="CJ1180" s="117"/>
      <c r="CK1180" s="117"/>
      <c r="CL1180" s="117"/>
      <c r="CM1180" s="117"/>
      <c r="CN1180" s="117"/>
      <c r="CO1180" s="117"/>
      <c r="CP1180" s="117"/>
      <c r="CQ1180" s="117"/>
      <c r="CR1180" s="117"/>
      <c r="CS1180" s="117"/>
      <c r="CT1180" s="117"/>
      <c r="CU1180" s="117"/>
      <c r="CV1180" s="117"/>
      <c r="CW1180" s="117"/>
      <c r="CX1180" s="117"/>
      <c r="CY1180" s="117"/>
      <c r="CZ1180" s="117"/>
      <c r="DA1180" s="117"/>
      <c r="DB1180" s="117"/>
      <c r="DC1180" s="117"/>
      <c r="DD1180" s="117"/>
      <c r="DE1180" s="117"/>
      <c r="DF1180" s="117"/>
      <c r="DG1180" s="117"/>
      <c r="DH1180" s="117"/>
      <c r="DI1180" s="117"/>
      <c r="DJ1180" s="117"/>
      <c r="DK1180" s="117"/>
      <c r="DL1180" s="117"/>
      <c r="DM1180" s="117"/>
      <c r="DN1180" s="117"/>
      <c r="DO1180" s="117"/>
      <c r="DP1180" s="117"/>
      <c r="DQ1180" s="117"/>
      <c r="DR1180" s="117"/>
      <c r="DS1180" s="117"/>
      <c r="DT1180" s="117"/>
      <c r="DU1180" s="117"/>
      <c r="DV1180" s="117"/>
      <c r="DW1180" s="117"/>
      <c r="DX1180" s="117"/>
      <c r="DY1180" s="117"/>
      <c r="DZ1180" s="117"/>
      <c r="EA1180" s="117"/>
      <c r="EB1180" s="117"/>
      <c r="EC1180" s="117"/>
      <c r="ED1180" s="117"/>
      <c r="EE1180" s="117"/>
      <c r="EF1180" s="117"/>
      <c r="EG1180" s="117"/>
      <c r="EH1180" s="117"/>
      <c r="EI1180" s="117"/>
      <c r="EJ1180" s="117"/>
      <c r="EK1180" s="117"/>
      <c r="EL1180" s="117"/>
      <c r="EM1180" s="117"/>
      <c r="EN1180" s="117"/>
      <c r="EO1180" s="117"/>
      <c r="EP1180" s="117"/>
      <c r="EQ1180" s="117"/>
      <c r="ER1180" s="117"/>
      <c r="ES1180" s="117"/>
      <c r="ET1180" s="117"/>
      <c r="EU1180" s="117"/>
      <c r="EV1180" s="117"/>
      <c r="EW1180" s="117"/>
      <c r="EX1180" s="117"/>
      <c r="EY1180" s="117"/>
      <c r="EZ1180" s="117"/>
      <c r="FA1180" s="117"/>
      <c r="FB1180" s="117"/>
      <c r="FC1180" s="117"/>
      <c r="FD1180" s="117"/>
      <c r="FE1180" s="117"/>
      <c r="FF1180" s="117"/>
      <c r="FG1180" s="117"/>
      <c r="FH1180" s="117"/>
      <c r="FI1180" s="117"/>
      <c r="FJ1180" s="117"/>
      <c r="FK1180" s="117"/>
      <c r="FL1180" s="117"/>
      <c r="FM1180" s="117"/>
      <c r="FN1180" s="117"/>
      <c r="FO1180" s="117"/>
      <c r="FP1180" s="117"/>
      <c r="FQ1180" s="117"/>
      <c r="FR1180" s="117"/>
      <c r="FS1180" s="117"/>
      <c r="FT1180" s="117"/>
      <c r="FU1180" s="117"/>
      <c r="FV1180" s="117"/>
      <c r="FW1180" s="117"/>
      <c r="FX1180" s="117"/>
      <c r="FY1180" s="117"/>
      <c r="FZ1180" s="117"/>
      <c r="GA1180" s="117"/>
      <c r="GB1180" s="117"/>
      <c r="GC1180" s="117"/>
      <c r="GD1180" s="117"/>
      <c r="GE1180" s="117"/>
      <c r="GF1180" s="117"/>
      <c r="GG1180" s="117"/>
      <c r="GH1180" s="117"/>
      <c r="GI1180" s="117"/>
      <c r="GJ1180" s="117"/>
      <c r="GK1180" s="117"/>
      <c r="GL1180" s="117"/>
      <c r="GM1180" s="117"/>
      <c r="GN1180" s="117"/>
      <c r="GO1180" s="117"/>
      <c r="GP1180" s="117"/>
      <c r="GQ1180" s="117"/>
      <c r="GR1180" s="117"/>
      <c r="GS1180" s="117"/>
      <c r="GT1180" s="117"/>
      <c r="GU1180" s="117"/>
      <c r="GV1180" s="117"/>
      <c r="GW1180" s="117"/>
      <c r="GX1180" s="117"/>
      <c r="GY1180" s="117"/>
      <c r="GZ1180" s="117"/>
      <c r="HA1180" s="117"/>
      <c r="HB1180" s="117"/>
      <c r="HC1180" s="117"/>
      <c r="HD1180" s="117"/>
      <c r="HE1180" s="117"/>
      <c r="HF1180" s="117"/>
      <c r="HG1180" s="117"/>
      <c r="HH1180" s="117"/>
      <c r="HI1180" s="117"/>
      <c r="HJ1180" s="117"/>
      <c r="HK1180" s="117"/>
      <c r="HL1180" s="117"/>
      <c r="HM1180" s="117"/>
      <c r="HN1180" s="117"/>
      <c r="HO1180" s="117"/>
      <c r="HP1180" s="117"/>
      <c r="HQ1180" s="117"/>
      <c r="HR1180" s="117"/>
      <c r="HS1180" s="117"/>
      <c r="HT1180" s="117"/>
      <c r="HU1180" s="117"/>
      <c r="HV1180" s="117"/>
      <c r="HW1180" s="117"/>
      <c r="HX1180" s="117"/>
      <c r="HY1180" s="117"/>
      <c r="HZ1180" s="117"/>
      <c r="IA1180" s="117"/>
      <c r="IB1180" s="117"/>
      <c r="IC1180" s="117"/>
      <c r="ID1180" s="117"/>
      <c r="IE1180" s="117"/>
      <c r="IF1180" s="117"/>
      <c r="IG1180" s="117"/>
      <c r="IH1180" s="117"/>
      <c r="II1180" s="117"/>
      <c r="IJ1180" s="117"/>
      <c r="IK1180" s="117"/>
      <c r="IL1180" s="117"/>
      <c r="IM1180" s="117"/>
      <c r="IN1180" s="117"/>
      <c r="IO1180" s="117"/>
      <c r="IP1180" s="117"/>
      <c r="IQ1180" s="117"/>
      <c r="IR1180" s="117"/>
      <c r="IS1180" s="117"/>
      <c r="IT1180" s="117"/>
      <c r="IU1180" s="117"/>
      <c r="IV1180" s="117"/>
      <c r="IW1180" s="117"/>
      <c r="IX1180" s="117"/>
      <c r="IY1180" s="117"/>
      <c r="IZ1180" s="117"/>
      <c r="JA1180" s="117"/>
      <c r="JB1180" s="117"/>
      <c r="JC1180" s="117"/>
      <c r="JD1180" s="117"/>
      <c r="JE1180" s="117"/>
      <c r="JF1180" s="117"/>
      <c r="JG1180" s="117"/>
      <c r="JH1180" s="117"/>
      <c r="JI1180" s="117"/>
      <c r="JJ1180" s="117"/>
      <c r="JK1180" s="117"/>
      <c r="JL1180" s="117"/>
      <c r="JM1180" s="117"/>
      <c r="JN1180" s="117"/>
      <c r="JO1180" s="117"/>
      <c r="JP1180" s="117"/>
      <c r="JQ1180" s="117"/>
      <c r="JR1180" s="117"/>
      <c r="JS1180" s="117"/>
      <c r="JT1180" s="117"/>
      <c r="JU1180" s="117"/>
      <c r="JV1180" s="117"/>
      <c r="JW1180" s="117"/>
      <c r="JX1180" s="117"/>
      <c r="JY1180" s="117"/>
      <c r="JZ1180" s="117"/>
      <c r="KA1180" s="117"/>
      <c r="KB1180" s="117"/>
      <c r="KC1180" s="117"/>
      <c r="KD1180" s="117"/>
      <c r="KE1180" s="117"/>
      <c r="KF1180" s="117"/>
      <c r="KG1180" s="117"/>
      <c r="KH1180" s="117"/>
      <c r="KI1180" s="117"/>
      <c r="KJ1180" s="117"/>
      <c r="KK1180" s="117"/>
      <c r="KL1180" s="117"/>
      <c r="KM1180" s="117"/>
      <c r="KN1180" s="117"/>
      <c r="KO1180" s="117"/>
      <c r="KP1180" s="117"/>
      <c r="KQ1180" s="117"/>
      <c r="KR1180" s="117"/>
      <c r="KS1180" s="117"/>
      <c r="KT1180" s="117"/>
      <c r="KU1180" s="117"/>
      <c r="KV1180" s="117"/>
      <c r="KW1180" s="117"/>
      <c r="KX1180" s="117"/>
      <c r="KY1180" s="117"/>
      <c r="KZ1180" s="117"/>
      <c r="LA1180" s="117"/>
      <c r="LB1180" s="117"/>
      <c r="LC1180" s="117"/>
      <c r="LD1180" s="117"/>
      <c r="LE1180" s="117"/>
      <c r="LF1180" s="117"/>
      <c r="LG1180" s="117"/>
      <c r="LH1180" s="117"/>
      <c r="LI1180" s="117"/>
      <c r="LJ1180" s="117"/>
      <c r="LK1180" s="117"/>
      <c r="LL1180" s="117"/>
      <c r="LM1180" s="117"/>
      <c r="LN1180" s="117"/>
      <c r="LO1180" s="117"/>
      <c r="LP1180" s="117"/>
      <c r="LQ1180" s="117"/>
      <c r="LR1180" s="117"/>
      <c r="LS1180" s="117"/>
      <c r="LT1180" s="117"/>
      <c r="LU1180" s="117"/>
      <c r="LV1180" s="117"/>
      <c r="LW1180" s="117"/>
      <c r="LX1180" s="117"/>
      <c r="LY1180" s="117"/>
      <c r="LZ1180" s="117"/>
      <c r="MA1180" s="117"/>
      <c r="MB1180" s="117"/>
      <c r="MC1180" s="117"/>
      <c r="MD1180" s="117"/>
      <c r="ME1180" s="117"/>
      <c r="MF1180" s="117"/>
      <c r="MG1180" s="117"/>
      <c r="MH1180" s="117"/>
      <c r="MI1180" s="117"/>
      <c r="MJ1180" s="117"/>
      <c r="MK1180" s="117"/>
      <c r="ML1180" s="117"/>
      <c r="MM1180" s="117"/>
      <c r="MN1180" s="117"/>
      <c r="MO1180" s="117"/>
      <c r="MP1180" s="117"/>
      <c r="MQ1180" s="117"/>
      <c r="MR1180" s="117"/>
      <c r="MS1180" s="117"/>
      <c r="MT1180" s="117"/>
      <c r="MU1180" s="117"/>
      <c r="MV1180" s="117"/>
      <c r="MW1180" s="117"/>
      <c r="MX1180" s="117"/>
      <c r="MY1180" s="117"/>
      <c r="MZ1180" s="117"/>
      <c r="NA1180" s="117"/>
      <c r="NB1180" s="117"/>
      <c r="NC1180" s="117"/>
      <c r="ND1180" s="117"/>
      <c r="NE1180" s="117"/>
      <c r="NF1180" s="117"/>
      <c r="NG1180" s="117"/>
      <c r="NH1180" s="117"/>
      <c r="NI1180" s="117"/>
      <c r="NJ1180" s="117"/>
      <c r="NK1180" s="117"/>
      <c r="NL1180" s="117"/>
      <c r="NM1180" s="117"/>
      <c r="NN1180" s="117"/>
      <c r="NO1180" s="117"/>
      <c r="NP1180" s="117"/>
      <c r="NQ1180" s="117"/>
      <c r="NR1180" s="117"/>
      <c r="NS1180" s="117"/>
      <c r="NT1180" s="117"/>
      <c r="NU1180" s="117"/>
      <c r="NV1180" s="117"/>
      <c r="NW1180" s="117"/>
      <c r="NX1180" s="117"/>
      <c r="NY1180" s="117"/>
      <c r="NZ1180" s="117"/>
      <c r="OA1180" s="117"/>
      <c r="OB1180" s="117"/>
      <c r="OC1180" s="117"/>
      <c r="OD1180" s="117"/>
      <c r="OE1180" s="117"/>
      <c r="OF1180" s="117"/>
      <c r="OG1180" s="117"/>
      <c r="OH1180" s="117"/>
      <c r="OI1180" s="117"/>
      <c r="OJ1180" s="117"/>
      <c r="OK1180" s="117"/>
      <c r="OL1180" s="117"/>
      <c r="OM1180" s="117"/>
      <c r="ON1180" s="117"/>
      <c r="OO1180" s="117"/>
      <c r="OP1180" s="117"/>
      <c r="OQ1180" s="117"/>
      <c r="OR1180" s="117"/>
      <c r="OS1180" s="117"/>
      <c r="OT1180" s="117"/>
      <c r="OU1180" s="117"/>
      <c r="OV1180" s="117"/>
      <c r="OW1180" s="117"/>
      <c r="OX1180" s="117"/>
      <c r="OY1180" s="117"/>
      <c r="OZ1180" s="117"/>
      <c r="PA1180" s="117"/>
      <c r="PB1180" s="117"/>
      <c r="PC1180" s="117"/>
      <c r="PD1180" s="117"/>
      <c r="PE1180" s="117"/>
      <c r="PF1180" s="117"/>
      <c r="PG1180" s="117"/>
      <c r="PH1180" s="117"/>
      <c r="PI1180" s="117"/>
      <c r="PJ1180" s="117"/>
      <c r="PK1180" s="117"/>
      <c r="PL1180" s="117"/>
      <c r="PM1180" s="117"/>
      <c r="PN1180" s="117"/>
      <c r="PO1180" s="117"/>
      <c r="PP1180" s="117"/>
      <c r="PQ1180" s="117"/>
      <c r="PR1180" s="117"/>
      <c r="PS1180" s="117"/>
      <c r="PT1180" s="117"/>
      <c r="PU1180" s="117"/>
      <c r="PV1180" s="117"/>
      <c r="PW1180" s="117"/>
      <c r="PX1180" s="117"/>
      <c r="PY1180" s="117"/>
      <c r="PZ1180" s="117"/>
      <c r="QA1180" s="117"/>
      <c r="QB1180" s="117"/>
      <c r="QC1180" s="117"/>
      <c r="QD1180" s="117"/>
      <c r="QE1180" s="117"/>
      <c r="QF1180" s="117"/>
      <c r="QG1180" s="117"/>
      <c r="QH1180" s="117"/>
      <c r="QI1180" s="117"/>
      <c r="QJ1180" s="117"/>
      <c r="QK1180" s="117"/>
      <c r="QL1180" s="117"/>
      <c r="QM1180" s="117"/>
      <c r="QN1180" s="117"/>
      <c r="QO1180" s="117"/>
      <c r="QP1180" s="117"/>
      <c r="QQ1180" s="117"/>
      <c r="QR1180" s="117"/>
      <c r="QS1180" s="117"/>
      <c r="QT1180" s="117"/>
      <c r="QU1180" s="117"/>
      <c r="QV1180" s="117"/>
      <c r="QW1180" s="117"/>
      <c r="QX1180" s="117"/>
      <c r="QY1180" s="117"/>
      <c r="QZ1180" s="117"/>
      <c r="RA1180" s="117"/>
      <c r="RB1180" s="117"/>
      <c r="RC1180" s="117"/>
      <c r="RD1180" s="117"/>
      <c r="RE1180" s="117"/>
      <c r="RF1180" s="117"/>
      <c r="RG1180" s="117"/>
      <c r="RH1180" s="117"/>
      <c r="RI1180" s="117"/>
      <c r="RJ1180" s="117"/>
      <c r="RK1180" s="117"/>
      <c r="RL1180" s="117"/>
      <c r="RM1180" s="117"/>
      <c r="RN1180" s="117"/>
      <c r="RO1180" s="117"/>
      <c r="RP1180" s="117"/>
      <c r="RQ1180" s="117"/>
      <c r="RR1180" s="117"/>
      <c r="RS1180" s="117"/>
      <c r="RT1180" s="117"/>
      <c r="RU1180" s="117"/>
      <c r="RV1180" s="117"/>
      <c r="RW1180" s="117"/>
      <c r="RX1180" s="117"/>
      <c r="RY1180" s="117"/>
      <c r="RZ1180" s="117"/>
      <c r="SA1180" s="117"/>
      <c r="SB1180" s="117"/>
      <c r="SC1180" s="117"/>
      <c r="SD1180" s="117"/>
      <c r="SE1180" s="117"/>
      <c r="SF1180" s="117"/>
      <c r="SG1180" s="117"/>
      <c r="SH1180" s="117"/>
      <c r="SI1180" s="117"/>
      <c r="SJ1180" s="117"/>
      <c r="SK1180" s="117"/>
      <c r="SL1180" s="117"/>
      <c r="SM1180" s="117"/>
      <c r="SN1180" s="117"/>
      <c r="SO1180" s="117"/>
      <c r="SP1180" s="117"/>
      <c r="SQ1180" s="117"/>
      <c r="SR1180" s="117"/>
      <c r="SS1180" s="117"/>
      <c r="ST1180" s="117"/>
      <c r="SU1180" s="117"/>
      <c r="SV1180" s="117"/>
      <c r="SW1180" s="117"/>
      <c r="SX1180" s="117"/>
      <c r="SY1180" s="117"/>
      <c r="SZ1180" s="117"/>
      <c r="TA1180" s="117"/>
      <c r="TB1180" s="117"/>
      <c r="TC1180" s="117"/>
      <c r="TD1180" s="117"/>
      <c r="TE1180" s="117"/>
      <c r="TF1180" s="117"/>
      <c r="TG1180" s="117"/>
      <c r="TH1180" s="117"/>
      <c r="TI1180" s="117"/>
      <c r="TJ1180" s="117"/>
      <c r="TK1180" s="117"/>
      <c r="TL1180" s="117"/>
      <c r="TM1180" s="117"/>
      <c r="TN1180" s="117"/>
      <c r="TO1180" s="117"/>
      <c r="TP1180" s="117"/>
      <c r="TQ1180" s="117"/>
      <c r="TR1180" s="117"/>
      <c r="TS1180" s="117"/>
      <c r="TT1180" s="117"/>
      <c r="TU1180" s="117"/>
      <c r="TV1180" s="117"/>
      <c r="TW1180" s="117"/>
      <c r="TX1180" s="117"/>
      <c r="TY1180" s="117"/>
      <c r="TZ1180" s="117"/>
      <c r="UA1180" s="117"/>
      <c r="UB1180" s="117"/>
      <c r="UC1180" s="117"/>
      <c r="UD1180" s="117"/>
      <c r="UE1180" s="117"/>
      <c r="UF1180" s="117"/>
      <c r="UG1180" s="117"/>
      <c r="UH1180" s="117"/>
      <c r="UI1180" s="117"/>
      <c r="UJ1180" s="117"/>
      <c r="UK1180" s="117"/>
      <c r="UL1180" s="117"/>
      <c r="UM1180" s="117"/>
      <c r="UN1180" s="117"/>
      <c r="UO1180" s="117"/>
      <c r="UP1180" s="117"/>
      <c r="UQ1180" s="117"/>
      <c r="UR1180" s="117"/>
      <c r="US1180" s="117"/>
      <c r="UT1180" s="117"/>
      <c r="UU1180" s="117"/>
      <c r="UV1180" s="117"/>
      <c r="UW1180" s="117"/>
      <c r="UX1180" s="117"/>
      <c r="UY1180" s="117"/>
      <c r="UZ1180" s="117"/>
      <c r="VA1180" s="117"/>
      <c r="VB1180" s="117"/>
      <c r="VC1180" s="117"/>
      <c r="VD1180" s="117"/>
      <c r="VE1180" s="117"/>
      <c r="VF1180" s="117"/>
      <c r="VG1180" s="117"/>
      <c r="VH1180" s="117"/>
      <c r="VI1180" s="117"/>
      <c r="VJ1180" s="117"/>
      <c r="VK1180" s="117"/>
      <c r="VL1180" s="117"/>
      <c r="VM1180" s="117"/>
      <c r="VN1180" s="117"/>
      <c r="VO1180" s="117"/>
      <c r="VP1180" s="117"/>
      <c r="VQ1180" s="117"/>
      <c r="VR1180" s="117"/>
      <c r="VS1180" s="117"/>
      <c r="VT1180" s="117"/>
      <c r="VU1180" s="117"/>
      <c r="VV1180" s="117"/>
      <c r="VW1180" s="117"/>
      <c r="VX1180" s="117"/>
      <c r="VY1180" s="117"/>
      <c r="VZ1180" s="117"/>
      <c r="WA1180" s="117"/>
      <c r="WB1180" s="117"/>
      <c r="WC1180" s="117"/>
      <c r="WD1180" s="117"/>
      <c r="WE1180" s="117"/>
      <c r="WF1180" s="117"/>
      <c r="WG1180" s="117"/>
      <c r="WH1180" s="117"/>
      <c r="WI1180" s="117"/>
      <c r="WJ1180" s="117"/>
      <c r="WK1180" s="117"/>
      <c r="WL1180" s="117"/>
      <c r="WM1180" s="117"/>
      <c r="WN1180" s="117"/>
      <c r="WO1180" s="117"/>
      <c r="WP1180" s="117"/>
      <c r="WQ1180" s="117"/>
      <c r="WR1180" s="117"/>
      <c r="WS1180" s="117"/>
      <c r="WT1180" s="117"/>
      <c r="WU1180" s="117"/>
      <c r="WV1180" s="117"/>
      <c r="WW1180" s="117"/>
      <c r="WX1180" s="117"/>
      <c r="WY1180" s="117"/>
      <c r="WZ1180" s="117"/>
      <c r="XA1180" s="117"/>
      <c r="XB1180" s="117"/>
      <c r="XC1180" s="117"/>
      <c r="XD1180" s="117"/>
      <c r="XE1180" s="117"/>
      <c r="XF1180" s="117"/>
      <c r="XG1180" s="117"/>
      <c r="XH1180" s="117"/>
      <c r="XI1180" s="117"/>
      <c r="XJ1180" s="117"/>
      <c r="XK1180" s="117"/>
      <c r="XL1180" s="117"/>
      <c r="XM1180" s="117"/>
      <c r="XN1180" s="117"/>
      <c r="XO1180" s="117"/>
      <c r="XP1180" s="117"/>
      <c r="XQ1180" s="117"/>
      <c r="XR1180" s="117"/>
      <c r="XS1180" s="117"/>
      <c r="XT1180" s="117"/>
      <c r="XU1180" s="117"/>
      <c r="XV1180" s="117"/>
      <c r="XW1180" s="117"/>
      <c r="XX1180" s="117"/>
      <c r="XY1180" s="117"/>
      <c r="XZ1180" s="117"/>
      <c r="YA1180" s="117"/>
      <c r="YB1180" s="117"/>
      <c r="YC1180" s="117"/>
      <c r="YD1180" s="117"/>
      <c r="YE1180" s="117"/>
      <c r="YF1180" s="117"/>
      <c r="YG1180" s="117"/>
      <c r="YH1180" s="117"/>
      <c r="YI1180" s="117"/>
      <c r="YJ1180" s="117"/>
      <c r="YK1180" s="117"/>
      <c r="YL1180" s="117"/>
      <c r="YM1180" s="117"/>
      <c r="YN1180" s="117"/>
      <c r="YO1180" s="117"/>
      <c r="YP1180" s="117"/>
      <c r="YQ1180" s="117"/>
      <c r="YR1180" s="117"/>
      <c r="YS1180" s="117"/>
      <c r="YT1180" s="117"/>
      <c r="YU1180" s="117"/>
      <c r="YV1180" s="117"/>
      <c r="YW1180" s="117"/>
      <c r="YX1180" s="117"/>
      <c r="YY1180" s="117"/>
      <c r="YZ1180" s="117"/>
      <c r="ZA1180" s="117"/>
      <c r="ZB1180" s="117"/>
      <c r="ZC1180" s="117"/>
      <c r="ZD1180" s="117"/>
      <c r="ZE1180" s="117"/>
      <c r="ZF1180" s="117"/>
      <c r="ZG1180" s="117"/>
      <c r="ZH1180" s="117"/>
      <c r="ZI1180" s="117"/>
      <c r="ZJ1180" s="117"/>
      <c r="ZK1180" s="117"/>
      <c r="ZL1180" s="117"/>
      <c r="ZM1180" s="117"/>
      <c r="ZN1180" s="117"/>
      <c r="ZO1180" s="117"/>
      <c r="ZP1180" s="117"/>
      <c r="ZQ1180" s="117"/>
      <c r="ZR1180" s="117"/>
      <c r="ZS1180" s="117"/>
      <c r="ZT1180" s="117"/>
      <c r="ZU1180" s="117"/>
      <c r="ZV1180" s="117"/>
      <c r="ZW1180" s="117"/>
      <c r="ZX1180" s="117"/>
      <c r="ZY1180" s="117"/>
      <c r="ZZ1180" s="117"/>
      <c r="AAA1180" s="117"/>
      <c r="AAB1180" s="117"/>
      <c r="AAC1180" s="117"/>
      <c r="AAD1180" s="117"/>
      <c r="AAE1180" s="117"/>
      <c r="AAF1180" s="117"/>
      <c r="AAG1180" s="117"/>
      <c r="AAH1180" s="117"/>
      <c r="AAI1180" s="117"/>
      <c r="AAJ1180" s="117"/>
      <c r="AAK1180" s="117"/>
      <c r="AAL1180" s="117"/>
      <c r="AAM1180" s="117"/>
      <c r="AAN1180" s="117"/>
      <c r="AAO1180" s="117"/>
      <c r="AAP1180" s="117"/>
      <c r="AAQ1180" s="117"/>
      <c r="AAR1180" s="117"/>
      <c r="AAS1180" s="117"/>
      <c r="AAT1180" s="117"/>
      <c r="AAU1180" s="117"/>
      <c r="AAV1180" s="117"/>
      <c r="AAW1180" s="117"/>
      <c r="AAX1180" s="117"/>
      <c r="AAY1180" s="117"/>
      <c r="AAZ1180" s="117"/>
      <c r="ABA1180" s="117"/>
      <c r="ABB1180" s="117"/>
      <c r="ABC1180" s="117"/>
      <c r="ABD1180" s="117"/>
      <c r="ABE1180" s="117"/>
      <c r="ABF1180" s="117"/>
      <c r="ABG1180" s="117"/>
      <c r="ABH1180" s="117"/>
      <c r="ABI1180" s="117"/>
      <c r="ABJ1180" s="117"/>
      <c r="ABK1180" s="117"/>
      <c r="ABL1180" s="117"/>
      <c r="ABM1180" s="117"/>
      <c r="ABN1180" s="117"/>
      <c r="ABO1180" s="117"/>
      <c r="ABP1180" s="117"/>
      <c r="ABQ1180" s="117"/>
      <c r="ABR1180" s="117"/>
      <c r="ABS1180" s="117"/>
      <c r="ABT1180" s="117"/>
      <c r="ABU1180" s="117"/>
      <c r="ABV1180" s="117"/>
      <c r="ABW1180" s="117"/>
      <c r="ABX1180" s="117"/>
      <c r="ABY1180" s="117"/>
      <c r="ABZ1180" s="117"/>
      <c r="ACA1180" s="117"/>
      <c r="ACB1180" s="117"/>
      <c r="ACC1180" s="117"/>
      <c r="ACD1180" s="117"/>
      <c r="ACE1180" s="117"/>
      <c r="ACF1180" s="117"/>
      <c r="ACG1180" s="117"/>
      <c r="ACH1180" s="117"/>
      <c r="ACI1180" s="117"/>
      <c r="ACJ1180" s="117"/>
      <c r="ACK1180" s="117"/>
      <c r="ACL1180" s="117"/>
      <c r="ACM1180" s="117"/>
      <c r="ACN1180" s="117"/>
      <c r="ACO1180" s="117"/>
      <c r="ACP1180" s="117"/>
      <c r="ACQ1180" s="117"/>
      <c r="ACR1180" s="117"/>
      <c r="ACS1180" s="117"/>
      <c r="ACT1180" s="117"/>
      <c r="ACU1180" s="117"/>
      <c r="ACV1180" s="117"/>
      <c r="ACW1180" s="117"/>
      <c r="ACX1180" s="117"/>
      <c r="ACY1180" s="117"/>
      <c r="ACZ1180" s="117"/>
      <c r="ADA1180" s="117"/>
      <c r="ADB1180" s="117"/>
      <c r="ADC1180" s="117"/>
      <c r="ADD1180" s="117"/>
      <c r="ADE1180" s="117"/>
      <c r="ADF1180" s="117"/>
      <c r="ADG1180" s="117"/>
      <c r="ADH1180" s="117"/>
      <c r="ADI1180" s="117"/>
      <c r="ADJ1180" s="117"/>
      <c r="ADK1180" s="117"/>
      <c r="ADL1180" s="117"/>
      <c r="ADM1180" s="117"/>
      <c r="ADN1180" s="117"/>
      <c r="ADO1180" s="117"/>
      <c r="ADP1180" s="117"/>
      <c r="ADQ1180" s="117"/>
      <c r="ADR1180" s="117"/>
      <c r="ADS1180" s="117"/>
      <c r="ADT1180" s="117"/>
      <c r="ADU1180" s="117"/>
      <c r="ADV1180" s="117"/>
      <c r="ADW1180" s="117"/>
      <c r="ADX1180" s="117"/>
      <c r="ADY1180" s="117"/>
      <c r="ADZ1180" s="117"/>
      <c r="AEA1180" s="117"/>
      <c r="AEB1180" s="117"/>
      <c r="AEC1180" s="117"/>
      <c r="AED1180" s="117"/>
      <c r="AEE1180" s="117"/>
      <c r="AEF1180" s="117"/>
      <c r="AEG1180" s="117"/>
      <c r="AEH1180" s="117"/>
      <c r="AEI1180" s="117"/>
      <c r="AEJ1180" s="117"/>
      <c r="AEK1180" s="117"/>
      <c r="AEL1180" s="117"/>
      <c r="AEM1180" s="117"/>
      <c r="AEN1180" s="117"/>
      <c r="AEO1180" s="117"/>
      <c r="AEP1180" s="117"/>
      <c r="AEQ1180" s="117"/>
      <c r="AER1180" s="117"/>
      <c r="AES1180" s="117"/>
      <c r="AET1180" s="117"/>
      <c r="AEU1180" s="117"/>
      <c r="AEV1180" s="117"/>
      <c r="AEW1180" s="117"/>
      <c r="AEX1180" s="117"/>
      <c r="AEY1180" s="117"/>
      <c r="AEZ1180" s="117"/>
      <c r="AFA1180" s="117"/>
      <c r="AFB1180" s="117"/>
      <c r="AFC1180" s="117"/>
      <c r="AFD1180" s="117"/>
      <c r="AFE1180" s="117"/>
      <c r="AFF1180" s="117"/>
      <c r="AFG1180" s="117"/>
      <c r="AFH1180" s="117"/>
      <c r="AFI1180" s="117"/>
      <c r="AFJ1180" s="117"/>
      <c r="AFK1180" s="117"/>
      <c r="AFL1180" s="117"/>
      <c r="AFM1180" s="117"/>
      <c r="AFN1180" s="117"/>
      <c r="AFO1180" s="117"/>
      <c r="AFP1180" s="117"/>
      <c r="AFQ1180" s="117"/>
      <c r="AFR1180" s="117"/>
      <c r="AFS1180" s="117"/>
      <c r="AFT1180" s="117"/>
      <c r="AFU1180" s="117"/>
      <c r="AFV1180" s="117"/>
      <c r="AFW1180" s="117"/>
      <c r="AFX1180" s="117"/>
      <c r="AFY1180" s="117"/>
      <c r="AFZ1180" s="117"/>
      <c r="AGA1180" s="117"/>
      <c r="AGB1180" s="117"/>
      <c r="AGC1180" s="117"/>
      <c r="AGD1180" s="117"/>
      <c r="AGE1180" s="117"/>
      <c r="AGF1180" s="117"/>
      <c r="AGG1180" s="117"/>
      <c r="AGH1180" s="117"/>
      <c r="AGI1180" s="117"/>
      <c r="AGJ1180" s="117"/>
      <c r="AGK1180" s="117"/>
      <c r="AGL1180" s="117"/>
      <c r="AGM1180" s="117"/>
      <c r="AGN1180" s="117"/>
      <c r="AGO1180" s="117"/>
      <c r="AGP1180" s="117"/>
      <c r="AGQ1180" s="117"/>
      <c r="AGR1180" s="117"/>
      <c r="AGS1180" s="117"/>
      <c r="AGT1180" s="117"/>
      <c r="AGU1180" s="117"/>
      <c r="AGV1180" s="117"/>
      <c r="AGW1180" s="117"/>
      <c r="AGX1180" s="117"/>
      <c r="AGY1180" s="117"/>
      <c r="AGZ1180" s="117"/>
      <c r="AHA1180" s="117"/>
      <c r="AHB1180" s="117"/>
      <c r="AHC1180" s="117"/>
      <c r="AHD1180" s="117"/>
      <c r="AHE1180" s="117"/>
      <c r="AHF1180" s="117"/>
      <c r="AHG1180" s="117"/>
      <c r="AHH1180" s="117"/>
      <c r="AHI1180" s="117"/>
      <c r="AHJ1180" s="117"/>
      <c r="AHK1180" s="117"/>
      <c r="AHL1180" s="117"/>
      <c r="AHM1180" s="117"/>
      <c r="AHN1180" s="117"/>
      <c r="AHO1180" s="117"/>
      <c r="AHP1180" s="117"/>
      <c r="AHQ1180" s="117"/>
      <c r="AHR1180" s="117"/>
      <c r="AHS1180" s="117"/>
      <c r="AHT1180" s="117"/>
      <c r="AHU1180" s="117"/>
      <c r="AHV1180" s="117"/>
      <c r="AHW1180" s="117"/>
      <c r="AHX1180" s="117"/>
      <c r="AHY1180" s="117"/>
      <c r="AHZ1180" s="117"/>
      <c r="AIA1180" s="117"/>
      <c r="AIB1180" s="117"/>
      <c r="AIC1180" s="117"/>
      <c r="AID1180" s="117"/>
      <c r="AIE1180" s="117"/>
      <c r="AIF1180" s="117"/>
      <c r="AIG1180" s="117"/>
      <c r="AIH1180" s="117"/>
      <c r="AII1180" s="117"/>
      <c r="AIJ1180" s="117"/>
      <c r="AIK1180" s="117"/>
      <c r="AIL1180" s="117"/>
      <c r="AIM1180" s="117"/>
      <c r="AIN1180" s="117"/>
      <c r="AIO1180" s="117"/>
      <c r="AIP1180" s="117"/>
      <c r="AIQ1180" s="117"/>
      <c r="AIR1180" s="117"/>
      <c r="AIS1180" s="117"/>
      <c r="AIT1180" s="117"/>
      <c r="AIU1180" s="117"/>
      <c r="AIV1180" s="117"/>
      <c r="AIW1180" s="117"/>
      <c r="AIX1180" s="117"/>
      <c r="AIY1180" s="117"/>
      <c r="AIZ1180" s="117"/>
      <c r="AJA1180" s="117"/>
      <c r="AJB1180" s="117"/>
      <c r="AJC1180" s="117"/>
      <c r="AJD1180" s="117"/>
      <c r="AJE1180" s="117"/>
      <c r="AJF1180" s="117"/>
      <c r="AJG1180" s="117"/>
      <c r="AJH1180" s="117"/>
      <c r="AJI1180" s="117"/>
      <c r="AJJ1180" s="117"/>
      <c r="AJK1180" s="117"/>
      <c r="AJL1180" s="117"/>
      <c r="AJM1180" s="117"/>
      <c r="AJN1180" s="117"/>
      <c r="AJO1180" s="117"/>
      <c r="AJP1180" s="117"/>
      <c r="AJQ1180" s="117"/>
      <c r="AJR1180" s="117"/>
      <c r="AJS1180" s="117"/>
      <c r="AJT1180" s="117"/>
      <c r="AJU1180" s="117"/>
      <c r="AJV1180" s="117"/>
      <c r="AJW1180" s="117"/>
      <c r="AJX1180" s="117"/>
      <c r="AJY1180" s="117"/>
      <c r="AJZ1180" s="117"/>
      <c r="AKA1180" s="117"/>
      <c r="AKB1180" s="117"/>
      <c r="AKC1180" s="117"/>
      <c r="AKD1180" s="117"/>
      <c r="AKE1180" s="117"/>
      <c r="AKF1180" s="117"/>
      <c r="AKG1180" s="117"/>
      <c r="AKH1180" s="117"/>
      <c r="AKI1180" s="117"/>
      <c r="AKJ1180" s="117"/>
      <c r="AKK1180" s="117"/>
      <c r="AKL1180" s="117"/>
      <c r="AKM1180" s="117"/>
      <c r="AKN1180" s="117"/>
      <c r="AKO1180" s="117"/>
      <c r="AKP1180" s="117"/>
      <c r="AKQ1180" s="117"/>
      <c r="AKR1180" s="117"/>
      <c r="AKS1180" s="117"/>
      <c r="AKT1180" s="117"/>
      <c r="AKU1180" s="117"/>
      <c r="AKV1180" s="117"/>
      <c r="AKW1180" s="117"/>
      <c r="AKX1180" s="117"/>
      <c r="AKY1180" s="117"/>
      <c r="AKZ1180" s="117"/>
      <c r="ALA1180" s="117"/>
      <c r="ALB1180" s="117"/>
      <c r="ALC1180" s="117"/>
      <c r="ALD1180" s="117"/>
      <c r="ALE1180" s="117"/>
      <c r="ALF1180" s="117"/>
      <c r="ALG1180" s="117"/>
      <c r="ALH1180" s="117"/>
      <c r="ALI1180" s="117"/>
      <c r="ALJ1180" s="117"/>
      <c r="ALK1180" s="117"/>
      <c r="ALL1180" s="117"/>
      <c r="ALM1180" s="117"/>
      <c r="ALN1180" s="117"/>
    </row>
    <row r="1181" spans="1:1002" s="120" customFormat="1" ht="25.5" x14ac:dyDescent="0.2">
      <c r="A1181" s="209"/>
      <c r="B1181" s="365" t="s">
        <v>2700</v>
      </c>
      <c r="C1181" s="6">
        <v>29230</v>
      </c>
      <c r="D1181" s="214" t="s">
        <v>2659</v>
      </c>
      <c r="E1181" s="350">
        <v>7</v>
      </c>
      <c r="F1181" s="6">
        <v>38628</v>
      </c>
      <c r="G1181" s="214" t="s">
        <v>2905</v>
      </c>
      <c r="H1181" s="46">
        <v>20</v>
      </c>
      <c r="I1181" s="117"/>
      <c r="J1181" s="117"/>
      <c r="K1181" s="117"/>
      <c r="L1181" s="117"/>
      <c r="M1181" s="117"/>
      <c r="N1181" s="117"/>
      <c r="O1181" s="117"/>
      <c r="P1181" s="117"/>
      <c r="Q1181" s="117"/>
      <c r="R1181" s="117"/>
      <c r="S1181" s="117"/>
      <c r="T1181" s="117"/>
      <c r="U1181" s="117"/>
      <c r="V1181" s="117"/>
      <c r="W1181" s="117"/>
      <c r="X1181" s="117"/>
      <c r="Y1181" s="117"/>
      <c r="Z1181" s="117"/>
      <c r="AA1181" s="117"/>
      <c r="AB1181" s="117"/>
      <c r="AC1181" s="117"/>
      <c r="AD1181" s="117"/>
      <c r="AE1181" s="117"/>
      <c r="AF1181" s="117"/>
      <c r="AG1181" s="117"/>
      <c r="AH1181" s="117"/>
      <c r="AI1181" s="117"/>
      <c r="AJ1181" s="117"/>
      <c r="AK1181" s="117"/>
      <c r="AL1181" s="117"/>
      <c r="AM1181" s="117"/>
      <c r="AN1181" s="117"/>
      <c r="AO1181" s="117"/>
      <c r="AP1181" s="117"/>
      <c r="AQ1181" s="117"/>
      <c r="AR1181" s="117"/>
      <c r="AS1181" s="117"/>
      <c r="AT1181" s="117"/>
      <c r="AU1181" s="117"/>
      <c r="AV1181" s="117"/>
      <c r="AW1181" s="117"/>
      <c r="AX1181" s="117"/>
      <c r="AY1181" s="117"/>
      <c r="AZ1181" s="117"/>
      <c r="BA1181" s="117"/>
      <c r="BB1181" s="117"/>
      <c r="BC1181" s="117"/>
      <c r="BD1181" s="117"/>
      <c r="BE1181" s="117"/>
      <c r="BF1181" s="117"/>
      <c r="BG1181" s="117"/>
      <c r="BH1181" s="117"/>
      <c r="BI1181" s="117"/>
      <c r="BJ1181" s="117"/>
      <c r="BK1181" s="117"/>
      <c r="BL1181" s="117"/>
      <c r="BM1181" s="117"/>
      <c r="BN1181" s="117"/>
      <c r="BO1181" s="117"/>
      <c r="BP1181" s="117"/>
      <c r="BQ1181" s="117"/>
      <c r="BR1181" s="117"/>
      <c r="BS1181" s="117"/>
      <c r="BT1181" s="117"/>
      <c r="BU1181" s="117"/>
      <c r="BV1181" s="117"/>
      <c r="BW1181" s="117"/>
      <c r="BX1181" s="117"/>
      <c r="BY1181" s="117"/>
      <c r="BZ1181" s="117"/>
      <c r="CA1181" s="117"/>
      <c r="CB1181" s="117"/>
      <c r="CC1181" s="117"/>
      <c r="CD1181" s="117"/>
      <c r="CE1181" s="117"/>
      <c r="CF1181" s="117"/>
      <c r="CG1181" s="117"/>
      <c r="CH1181" s="117"/>
      <c r="CI1181" s="117"/>
      <c r="CJ1181" s="117"/>
      <c r="CK1181" s="117"/>
      <c r="CL1181" s="117"/>
      <c r="CM1181" s="117"/>
      <c r="CN1181" s="117"/>
      <c r="CO1181" s="117"/>
      <c r="CP1181" s="117"/>
      <c r="CQ1181" s="117"/>
      <c r="CR1181" s="117"/>
      <c r="CS1181" s="117"/>
      <c r="CT1181" s="117"/>
      <c r="CU1181" s="117"/>
      <c r="CV1181" s="117"/>
      <c r="CW1181" s="117"/>
      <c r="CX1181" s="117"/>
      <c r="CY1181" s="117"/>
      <c r="CZ1181" s="117"/>
      <c r="DA1181" s="117"/>
      <c r="DB1181" s="117"/>
      <c r="DC1181" s="117"/>
      <c r="DD1181" s="117"/>
      <c r="DE1181" s="117"/>
      <c r="DF1181" s="117"/>
      <c r="DG1181" s="117"/>
      <c r="DH1181" s="117"/>
      <c r="DI1181" s="117"/>
      <c r="DJ1181" s="117"/>
      <c r="DK1181" s="117"/>
      <c r="DL1181" s="117"/>
      <c r="DM1181" s="117"/>
      <c r="DN1181" s="117"/>
      <c r="DO1181" s="117"/>
      <c r="DP1181" s="117"/>
      <c r="DQ1181" s="117"/>
      <c r="DR1181" s="117"/>
      <c r="DS1181" s="117"/>
      <c r="DT1181" s="117"/>
      <c r="DU1181" s="117"/>
      <c r="DV1181" s="117"/>
      <c r="DW1181" s="117"/>
      <c r="DX1181" s="117"/>
      <c r="DY1181" s="117"/>
      <c r="DZ1181" s="117"/>
      <c r="EA1181" s="117"/>
      <c r="EB1181" s="117"/>
      <c r="EC1181" s="117"/>
      <c r="ED1181" s="117"/>
      <c r="EE1181" s="117"/>
      <c r="EF1181" s="117"/>
      <c r="EG1181" s="117"/>
      <c r="EH1181" s="117"/>
      <c r="EI1181" s="117"/>
      <c r="EJ1181" s="117"/>
      <c r="EK1181" s="117"/>
      <c r="EL1181" s="117"/>
      <c r="EM1181" s="117"/>
      <c r="EN1181" s="117"/>
      <c r="EO1181" s="117"/>
      <c r="EP1181" s="117"/>
      <c r="EQ1181" s="117"/>
      <c r="ER1181" s="117"/>
      <c r="ES1181" s="117"/>
      <c r="ET1181" s="117"/>
      <c r="EU1181" s="117"/>
      <c r="EV1181" s="117"/>
      <c r="EW1181" s="117"/>
      <c r="EX1181" s="117"/>
      <c r="EY1181" s="117"/>
      <c r="EZ1181" s="117"/>
      <c r="FA1181" s="117"/>
      <c r="FB1181" s="117"/>
      <c r="FC1181" s="117"/>
      <c r="FD1181" s="117"/>
      <c r="FE1181" s="117"/>
      <c r="FF1181" s="117"/>
      <c r="FG1181" s="117"/>
      <c r="FH1181" s="117"/>
      <c r="FI1181" s="117"/>
      <c r="FJ1181" s="117"/>
      <c r="FK1181" s="117"/>
      <c r="FL1181" s="117"/>
      <c r="FM1181" s="117"/>
      <c r="FN1181" s="117"/>
      <c r="FO1181" s="117"/>
      <c r="FP1181" s="117"/>
      <c r="FQ1181" s="117"/>
      <c r="FR1181" s="117"/>
      <c r="FS1181" s="117"/>
      <c r="FT1181" s="117"/>
      <c r="FU1181" s="117"/>
      <c r="FV1181" s="117"/>
      <c r="FW1181" s="117"/>
      <c r="FX1181" s="117"/>
      <c r="FY1181" s="117"/>
      <c r="FZ1181" s="117"/>
      <c r="GA1181" s="117"/>
      <c r="GB1181" s="117"/>
      <c r="GC1181" s="117"/>
      <c r="GD1181" s="117"/>
      <c r="GE1181" s="117"/>
      <c r="GF1181" s="117"/>
      <c r="GG1181" s="117"/>
      <c r="GH1181" s="117"/>
      <c r="GI1181" s="117"/>
      <c r="GJ1181" s="117"/>
      <c r="GK1181" s="117"/>
      <c r="GL1181" s="117"/>
      <c r="GM1181" s="117"/>
      <c r="GN1181" s="117"/>
      <c r="GO1181" s="117"/>
      <c r="GP1181" s="117"/>
      <c r="GQ1181" s="117"/>
      <c r="GR1181" s="117"/>
      <c r="GS1181" s="117"/>
      <c r="GT1181" s="117"/>
      <c r="GU1181" s="117"/>
      <c r="GV1181" s="117"/>
      <c r="GW1181" s="117"/>
      <c r="GX1181" s="117"/>
      <c r="GY1181" s="117"/>
      <c r="GZ1181" s="117"/>
      <c r="HA1181" s="117"/>
      <c r="HB1181" s="117"/>
      <c r="HC1181" s="117"/>
      <c r="HD1181" s="117"/>
      <c r="HE1181" s="117"/>
      <c r="HF1181" s="117"/>
      <c r="HG1181" s="117"/>
      <c r="HH1181" s="117"/>
      <c r="HI1181" s="117"/>
      <c r="HJ1181" s="117"/>
      <c r="HK1181" s="117"/>
      <c r="HL1181" s="117"/>
      <c r="HM1181" s="117"/>
      <c r="HN1181" s="117"/>
      <c r="HO1181" s="117"/>
      <c r="HP1181" s="117"/>
      <c r="HQ1181" s="117"/>
      <c r="HR1181" s="117"/>
      <c r="HS1181" s="117"/>
      <c r="HT1181" s="117"/>
      <c r="HU1181" s="117"/>
      <c r="HV1181" s="117"/>
      <c r="HW1181" s="117"/>
      <c r="HX1181" s="117"/>
      <c r="HY1181" s="117"/>
      <c r="HZ1181" s="117"/>
      <c r="IA1181" s="117"/>
      <c r="IB1181" s="117"/>
      <c r="IC1181" s="117"/>
      <c r="ID1181" s="117"/>
      <c r="IE1181" s="117"/>
      <c r="IF1181" s="117"/>
      <c r="IG1181" s="117"/>
      <c r="IH1181" s="117"/>
      <c r="II1181" s="117"/>
      <c r="IJ1181" s="117"/>
      <c r="IK1181" s="117"/>
      <c r="IL1181" s="117"/>
      <c r="IM1181" s="117"/>
      <c r="IN1181" s="117"/>
      <c r="IO1181" s="117"/>
      <c r="IP1181" s="117"/>
      <c r="IQ1181" s="117"/>
      <c r="IR1181" s="117"/>
      <c r="IS1181" s="117"/>
      <c r="IT1181" s="117"/>
      <c r="IU1181" s="117"/>
      <c r="IV1181" s="117"/>
      <c r="IW1181" s="117"/>
      <c r="IX1181" s="117"/>
      <c r="IY1181" s="117"/>
      <c r="IZ1181" s="117"/>
      <c r="JA1181" s="117"/>
      <c r="JB1181" s="117"/>
      <c r="JC1181" s="117"/>
      <c r="JD1181" s="117"/>
      <c r="JE1181" s="117"/>
      <c r="JF1181" s="117"/>
      <c r="JG1181" s="117"/>
      <c r="JH1181" s="117"/>
      <c r="JI1181" s="117"/>
      <c r="JJ1181" s="117"/>
      <c r="JK1181" s="117"/>
      <c r="JL1181" s="117"/>
      <c r="JM1181" s="117"/>
      <c r="JN1181" s="117"/>
      <c r="JO1181" s="117"/>
      <c r="JP1181" s="117"/>
      <c r="JQ1181" s="117"/>
      <c r="JR1181" s="117"/>
      <c r="JS1181" s="117"/>
      <c r="JT1181" s="117"/>
      <c r="JU1181" s="117"/>
      <c r="JV1181" s="117"/>
      <c r="JW1181" s="117"/>
      <c r="JX1181" s="117"/>
      <c r="JY1181" s="117"/>
      <c r="JZ1181" s="117"/>
      <c r="KA1181" s="117"/>
      <c r="KB1181" s="117"/>
      <c r="KC1181" s="117"/>
      <c r="KD1181" s="117"/>
      <c r="KE1181" s="117"/>
      <c r="KF1181" s="117"/>
      <c r="KG1181" s="117"/>
      <c r="KH1181" s="117"/>
      <c r="KI1181" s="117"/>
      <c r="KJ1181" s="117"/>
      <c r="KK1181" s="117"/>
      <c r="KL1181" s="117"/>
      <c r="KM1181" s="117"/>
      <c r="KN1181" s="117"/>
      <c r="KO1181" s="117"/>
      <c r="KP1181" s="117"/>
      <c r="KQ1181" s="117"/>
      <c r="KR1181" s="117"/>
      <c r="KS1181" s="117"/>
      <c r="KT1181" s="117"/>
      <c r="KU1181" s="117"/>
      <c r="KV1181" s="117"/>
      <c r="KW1181" s="117"/>
      <c r="KX1181" s="117"/>
      <c r="KY1181" s="117"/>
      <c r="KZ1181" s="117"/>
      <c r="LA1181" s="117"/>
      <c r="LB1181" s="117"/>
      <c r="LC1181" s="117"/>
      <c r="LD1181" s="117"/>
      <c r="LE1181" s="117"/>
      <c r="LF1181" s="117"/>
      <c r="LG1181" s="117"/>
      <c r="LH1181" s="117"/>
      <c r="LI1181" s="117"/>
      <c r="LJ1181" s="117"/>
      <c r="LK1181" s="117"/>
      <c r="LL1181" s="117"/>
      <c r="LM1181" s="117"/>
      <c r="LN1181" s="117"/>
      <c r="LO1181" s="117"/>
      <c r="LP1181" s="117"/>
      <c r="LQ1181" s="117"/>
      <c r="LR1181" s="117"/>
      <c r="LS1181" s="117"/>
      <c r="LT1181" s="117"/>
      <c r="LU1181" s="117"/>
      <c r="LV1181" s="117"/>
      <c r="LW1181" s="117"/>
      <c r="LX1181" s="117"/>
      <c r="LY1181" s="117"/>
      <c r="LZ1181" s="117"/>
      <c r="MA1181" s="117"/>
      <c r="MB1181" s="117"/>
      <c r="MC1181" s="117"/>
      <c r="MD1181" s="117"/>
      <c r="ME1181" s="117"/>
      <c r="MF1181" s="117"/>
      <c r="MG1181" s="117"/>
      <c r="MH1181" s="117"/>
      <c r="MI1181" s="117"/>
      <c r="MJ1181" s="117"/>
      <c r="MK1181" s="117"/>
      <c r="ML1181" s="117"/>
      <c r="MM1181" s="117"/>
      <c r="MN1181" s="117"/>
      <c r="MO1181" s="117"/>
      <c r="MP1181" s="117"/>
      <c r="MQ1181" s="117"/>
      <c r="MR1181" s="117"/>
      <c r="MS1181" s="117"/>
      <c r="MT1181" s="117"/>
      <c r="MU1181" s="117"/>
      <c r="MV1181" s="117"/>
      <c r="MW1181" s="117"/>
      <c r="MX1181" s="117"/>
      <c r="MY1181" s="117"/>
      <c r="MZ1181" s="117"/>
      <c r="NA1181" s="117"/>
      <c r="NB1181" s="117"/>
      <c r="NC1181" s="117"/>
      <c r="ND1181" s="117"/>
      <c r="NE1181" s="117"/>
      <c r="NF1181" s="117"/>
      <c r="NG1181" s="117"/>
      <c r="NH1181" s="117"/>
      <c r="NI1181" s="117"/>
      <c r="NJ1181" s="117"/>
      <c r="NK1181" s="117"/>
      <c r="NL1181" s="117"/>
      <c r="NM1181" s="117"/>
      <c r="NN1181" s="117"/>
      <c r="NO1181" s="117"/>
      <c r="NP1181" s="117"/>
      <c r="NQ1181" s="117"/>
      <c r="NR1181" s="117"/>
      <c r="NS1181" s="117"/>
      <c r="NT1181" s="117"/>
      <c r="NU1181" s="117"/>
      <c r="NV1181" s="117"/>
      <c r="NW1181" s="117"/>
      <c r="NX1181" s="117"/>
      <c r="NY1181" s="117"/>
      <c r="NZ1181" s="117"/>
      <c r="OA1181" s="117"/>
      <c r="OB1181" s="117"/>
      <c r="OC1181" s="117"/>
      <c r="OD1181" s="117"/>
      <c r="OE1181" s="117"/>
      <c r="OF1181" s="117"/>
      <c r="OG1181" s="117"/>
      <c r="OH1181" s="117"/>
      <c r="OI1181" s="117"/>
      <c r="OJ1181" s="117"/>
      <c r="OK1181" s="117"/>
      <c r="OL1181" s="117"/>
      <c r="OM1181" s="117"/>
      <c r="ON1181" s="117"/>
      <c r="OO1181" s="117"/>
      <c r="OP1181" s="117"/>
      <c r="OQ1181" s="117"/>
      <c r="OR1181" s="117"/>
      <c r="OS1181" s="117"/>
      <c r="OT1181" s="117"/>
      <c r="OU1181" s="117"/>
      <c r="OV1181" s="117"/>
      <c r="OW1181" s="117"/>
      <c r="OX1181" s="117"/>
      <c r="OY1181" s="117"/>
      <c r="OZ1181" s="117"/>
      <c r="PA1181" s="117"/>
      <c r="PB1181" s="117"/>
      <c r="PC1181" s="117"/>
      <c r="PD1181" s="117"/>
      <c r="PE1181" s="117"/>
      <c r="PF1181" s="117"/>
      <c r="PG1181" s="117"/>
      <c r="PH1181" s="117"/>
      <c r="PI1181" s="117"/>
      <c r="PJ1181" s="117"/>
      <c r="PK1181" s="117"/>
      <c r="PL1181" s="117"/>
      <c r="PM1181" s="117"/>
      <c r="PN1181" s="117"/>
      <c r="PO1181" s="117"/>
      <c r="PP1181" s="117"/>
      <c r="PQ1181" s="117"/>
      <c r="PR1181" s="117"/>
      <c r="PS1181" s="117"/>
      <c r="PT1181" s="117"/>
      <c r="PU1181" s="117"/>
      <c r="PV1181" s="117"/>
      <c r="PW1181" s="117"/>
      <c r="PX1181" s="117"/>
      <c r="PY1181" s="117"/>
      <c r="PZ1181" s="117"/>
      <c r="QA1181" s="117"/>
      <c r="QB1181" s="117"/>
      <c r="QC1181" s="117"/>
      <c r="QD1181" s="117"/>
      <c r="QE1181" s="117"/>
      <c r="QF1181" s="117"/>
      <c r="QG1181" s="117"/>
      <c r="QH1181" s="117"/>
      <c r="QI1181" s="117"/>
      <c r="QJ1181" s="117"/>
      <c r="QK1181" s="117"/>
      <c r="QL1181" s="117"/>
      <c r="QM1181" s="117"/>
      <c r="QN1181" s="117"/>
      <c r="QO1181" s="117"/>
      <c r="QP1181" s="117"/>
      <c r="QQ1181" s="117"/>
      <c r="QR1181" s="117"/>
      <c r="QS1181" s="117"/>
      <c r="QT1181" s="117"/>
      <c r="QU1181" s="117"/>
      <c r="QV1181" s="117"/>
      <c r="QW1181" s="117"/>
      <c r="QX1181" s="117"/>
      <c r="QY1181" s="117"/>
      <c r="QZ1181" s="117"/>
      <c r="RA1181" s="117"/>
      <c r="RB1181" s="117"/>
      <c r="RC1181" s="117"/>
      <c r="RD1181" s="117"/>
      <c r="RE1181" s="117"/>
      <c r="RF1181" s="117"/>
      <c r="RG1181" s="117"/>
      <c r="RH1181" s="117"/>
      <c r="RI1181" s="117"/>
      <c r="RJ1181" s="117"/>
      <c r="RK1181" s="117"/>
      <c r="RL1181" s="117"/>
      <c r="RM1181" s="117"/>
      <c r="RN1181" s="117"/>
      <c r="RO1181" s="117"/>
      <c r="RP1181" s="117"/>
      <c r="RQ1181" s="117"/>
      <c r="RR1181" s="117"/>
      <c r="RS1181" s="117"/>
      <c r="RT1181" s="117"/>
      <c r="RU1181" s="117"/>
      <c r="RV1181" s="117"/>
      <c r="RW1181" s="117"/>
      <c r="RX1181" s="117"/>
      <c r="RY1181" s="117"/>
      <c r="RZ1181" s="117"/>
      <c r="SA1181" s="117"/>
      <c r="SB1181" s="117"/>
      <c r="SC1181" s="117"/>
      <c r="SD1181" s="117"/>
      <c r="SE1181" s="117"/>
      <c r="SF1181" s="117"/>
      <c r="SG1181" s="117"/>
      <c r="SH1181" s="117"/>
      <c r="SI1181" s="117"/>
      <c r="SJ1181" s="117"/>
      <c r="SK1181" s="117"/>
      <c r="SL1181" s="117"/>
      <c r="SM1181" s="117"/>
      <c r="SN1181" s="117"/>
      <c r="SO1181" s="117"/>
      <c r="SP1181" s="117"/>
      <c r="SQ1181" s="117"/>
      <c r="SR1181" s="117"/>
      <c r="SS1181" s="117"/>
      <c r="ST1181" s="117"/>
      <c r="SU1181" s="117"/>
      <c r="SV1181" s="117"/>
      <c r="SW1181" s="117"/>
      <c r="SX1181" s="117"/>
      <c r="SY1181" s="117"/>
      <c r="SZ1181" s="117"/>
      <c r="TA1181" s="117"/>
      <c r="TB1181" s="117"/>
      <c r="TC1181" s="117"/>
      <c r="TD1181" s="117"/>
      <c r="TE1181" s="117"/>
      <c r="TF1181" s="117"/>
      <c r="TG1181" s="117"/>
      <c r="TH1181" s="117"/>
      <c r="TI1181" s="117"/>
      <c r="TJ1181" s="117"/>
      <c r="TK1181" s="117"/>
      <c r="TL1181" s="117"/>
      <c r="TM1181" s="117"/>
      <c r="TN1181" s="117"/>
      <c r="TO1181" s="117"/>
      <c r="TP1181" s="117"/>
      <c r="TQ1181" s="117"/>
      <c r="TR1181" s="117"/>
      <c r="TS1181" s="117"/>
      <c r="TT1181" s="117"/>
      <c r="TU1181" s="117"/>
      <c r="TV1181" s="117"/>
      <c r="TW1181" s="117"/>
      <c r="TX1181" s="117"/>
      <c r="TY1181" s="117"/>
      <c r="TZ1181" s="117"/>
      <c r="UA1181" s="117"/>
      <c r="UB1181" s="117"/>
      <c r="UC1181" s="117"/>
      <c r="UD1181" s="117"/>
      <c r="UE1181" s="117"/>
      <c r="UF1181" s="117"/>
      <c r="UG1181" s="117"/>
      <c r="UH1181" s="117"/>
      <c r="UI1181" s="117"/>
      <c r="UJ1181" s="117"/>
      <c r="UK1181" s="117"/>
      <c r="UL1181" s="117"/>
      <c r="UM1181" s="117"/>
      <c r="UN1181" s="117"/>
      <c r="UO1181" s="117"/>
      <c r="UP1181" s="117"/>
      <c r="UQ1181" s="117"/>
      <c r="UR1181" s="117"/>
      <c r="US1181" s="117"/>
      <c r="UT1181" s="117"/>
      <c r="UU1181" s="117"/>
      <c r="UV1181" s="117"/>
      <c r="UW1181" s="117"/>
      <c r="UX1181" s="117"/>
      <c r="UY1181" s="117"/>
      <c r="UZ1181" s="117"/>
      <c r="VA1181" s="117"/>
      <c r="VB1181" s="117"/>
      <c r="VC1181" s="117"/>
      <c r="VD1181" s="117"/>
      <c r="VE1181" s="117"/>
      <c r="VF1181" s="117"/>
      <c r="VG1181" s="117"/>
      <c r="VH1181" s="117"/>
      <c r="VI1181" s="117"/>
      <c r="VJ1181" s="117"/>
      <c r="VK1181" s="117"/>
      <c r="VL1181" s="117"/>
      <c r="VM1181" s="117"/>
      <c r="VN1181" s="117"/>
      <c r="VO1181" s="117"/>
      <c r="VP1181" s="117"/>
      <c r="VQ1181" s="117"/>
      <c r="VR1181" s="117"/>
      <c r="VS1181" s="117"/>
      <c r="VT1181" s="117"/>
      <c r="VU1181" s="117"/>
      <c r="VV1181" s="117"/>
      <c r="VW1181" s="117"/>
      <c r="VX1181" s="117"/>
      <c r="VY1181" s="117"/>
      <c r="VZ1181" s="117"/>
      <c r="WA1181" s="117"/>
      <c r="WB1181" s="117"/>
      <c r="WC1181" s="117"/>
      <c r="WD1181" s="117"/>
      <c r="WE1181" s="117"/>
      <c r="WF1181" s="117"/>
      <c r="WG1181" s="117"/>
      <c r="WH1181" s="117"/>
      <c r="WI1181" s="117"/>
      <c r="WJ1181" s="117"/>
      <c r="WK1181" s="117"/>
      <c r="WL1181" s="117"/>
      <c r="WM1181" s="117"/>
      <c r="WN1181" s="117"/>
      <c r="WO1181" s="117"/>
      <c r="WP1181" s="117"/>
      <c r="WQ1181" s="117"/>
      <c r="WR1181" s="117"/>
      <c r="WS1181" s="117"/>
      <c r="WT1181" s="117"/>
      <c r="WU1181" s="117"/>
      <c r="WV1181" s="117"/>
      <c r="WW1181" s="117"/>
      <c r="WX1181" s="117"/>
      <c r="WY1181" s="117"/>
      <c r="WZ1181" s="117"/>
      <c r="XA1181" s="117"/>
      <c r="XB1181" s="117"/>
      <c r="XC1181" s="117"/>
      <c r="XD1181" s="117"/>
      <c r="XE1181" s="117"/>
      <c r="XF1181" s="117"/>
      <c r="XG1181" s="117"/>
      <c r="XH1181" s="117"/>
      <c r="XI1181" s="117"/>
      <c r="XJ1181" s="117"/>
      <c r="XK1181" s="117"/>
      <c r="XL1181" s="117"/>
      <c r="XM1181" s="117"/>
      <c r="XN1181" s="117"/>
      <c r="XO1181" s="117"/>
      <c r="XP1181" s="117"/>
      <c r="XQ1181" s="117"/>
      <c r="XR1181" s="117"/>
      <c r="XS1181" s="117"/>
      <c r="XT1181" s="117"/>
      <c r="XU1181" s="117"/>
      <c r="XV1181" s="117"/>
      <c r="XW1181" s="117"/>
      <c r="XX1181" s="117"/>
      <c r="XY1181" s="117"/>
      <c r="XZ1181" s="117"/>
      <c r="YA1181" s="117"/>
      <c r="YB1181" s="117"/>
      <c r="YC1181" s="117"/>
      <c r="YD1181" s="117"/>
      <c r="YE1181" s="117"/>
      <c r="YF1181" s="117"/>
      <c r="YG1181" s="117"/>
      <c r="YH1181" s="117"/>
      <c r="YI1181" s="117"/>
      <c r="YJ1181" s="117"/>
      <c r="YK1181" s="117"/>
      <c r="YL1181" s="117"/>
      <c r="YM1181" s="117"/>
      <c r="YN1181" s="117"/>
      <c r="YO1181" s="117"/>
      <c r="YP1181" s="117"/>
      <c r="YQ1181" s="117"/>
      <c r="YR1181" s="117"/>
      <c r="YS1181" s="117"/>
      <c r="YT1181" s="117"/>
      <c r="YU1181" s="117"/>
      <c r="YV1181" s="117"/>
      <c r="YW1181" s="117"/>
      <c r="YX1181" s="117"/>
      <c r="YY1181" s="117"/>
      <c r="YZ1181" s="117"/>
      <c r="ZA1181" s="117"/>
      <c r="ZB1181" s="117"/>
      <c r="ZC1181" s="117"/>
      <c r="ZD1181" s="117"/>
      <c r="ZE1181" s="117"/>
      <c r="ZF1181" s="117"/>
      <c r="ZG1181" s="117"/>
      <c r="ZH1181" s="117"/>
      <c r="ZI1181" s="117"/>
      <c r="ZJ1181" s="117"/>
      <c r="ZK1181" s="117"/>
      <c r="ZL1181" s="117"/>
      <c r="ZM1181" s="117"/>
      <c r="ZN1181" s="117"/>
      <c r="ZO1181" s="117"/>
      <c r="ZP1181" s="117"/>
      <c r="ZQ1181" s="117"/>
      <c r="ZR1181" s="117"/>
      <c r="ZS1181" s="117"/>
      <c r="ZT1181" s="117"/>
      <c r="ZU1181" s="117"/>
      <c r="ZV1181" s="117"/>
      <c r="ZW1181" s="117"/>
      <c r="ZX1181" s="117"/>
      <c r="ZY1181" s="117"/>
      <c r="ZZ1181" s="117"/>
      <c r="AAA1181" s="117"/>
      <c r="AAB1181" s="117"/>
      <c r="AAC1181" s="117"/>
      <c r="AAD1181" s="117"/>
      <c r="AAE1181" s="117"/>
      <c r="AAF1181" s="117"/>
      <c r="AAG1181" s="117"/>
      <c r="AAH1181" s="117"/>
      <c r="AAI1181" s="117"/>
      <c r="AAJ1181" s="117"/>
      <c r="AAK1181" s="117"/>
      <c r="AAL1181" s="117"/>
      <c r="AAM1181" s="117"/>
      <c r="AAN1181" s="117"/>
      <c r="AAO1181" s="117"/>
      <c r="AAP1181" s="117"/>
      <c r="AAQ1181" s="117"/>
      <c r="AAR1181" s="117"/>
      <c r="AAS1181" s="117"/>
      <c r="AAT1181" s="117"/>
      <c r="AAU1181" s="117"/>
      <c r="AAV1181" s="117"/>
      <c r="AAW1181" s="117"/>
      <c r="AAX1181" s="117"/>
      <c r="AAY1181" s="117"/>
      <c r="AAZ1181" s="117"/>
      <c r="ABA1181" s="117"/>
      <c r="ABB1181" s="117"/>
      <c r="ABC1181" s="117"/>
      <c r="ABD1181" s="117"/>
      <c r="ABE1181" s="117"/>
      <c r="ABF1181" s="117"/>
      <c r="ABG1181" s="117"/>
      <c r="ABH1181" s="117"/>
      <c r="ABI1181" s="117"/>
      <c r="ABJ1181" s="117"/>
      <c r="ABK1181" s="117"/>
      <c r="ABL1181" s="117"/>
      <c r="ABM1181" s="117"/>
      <c r="ABN1181" s="117"/>
      <c r="ABO1181" s="117"/>
      <c r="ABP1181" s="117"/>
      <c r="ABQ1181" s="117"/>
      <c r="ABR1181" s="117"/>
      <c r="ABS1181" s="117"/>
      <c r="ABT1181" s="117"/>
      <c r="ABU1181" s="117"/>
      <c r="ABV1181" s="117"/>
      <c r="ABW1181" s="117"/>
      <c r="ABX1181" s="117"/>
      <c r="ABY1181" s="117"/>
      <c r="ABZ1181" s="117"/>
      <c r="ACA1181" s="117"/>
      <c r="ACB1181" s="117"/>
      <c r="ACC1181" s="117"/>
      <c r="ACD1181" s="117"/>
      <c r="ACE1181" s="117"/>
      <c r="ACF1181" s="117"/>
      <c r="ACG1181" s="117"/>
      <c r="ACH1181" s="117"/>
      <c r="ACI1181" s="117"/>
      <c r="ACJ1181" s="117"/>
      <c r="ACK1181" s="117"/>
      <c r="ACL1181" s="117"/>
      <c r="ACM1181" s="117"/>
      <c r="ACN1181" s="117"/>
      <c r="ACO1181" s="117"/>
      <c r="ACP1181" s="117"/>
      <c r="ACQ1181" s="117"/>
      <c r="ACR1181" s="117"/>
      <c r="ACS1181" s="117"/>
      <c r="ACT1181" s="117"/>
      <c r="ACU1181" s="117"/>
      <c r="ACV1181" s="117"/>
      <c r="ACW1181" s="117"/>
      <c r="ACX1181" s="117"/>
      <c r="ACY1181" s="117"/>
      <c r="ACZ1181" s="117"/>
      <c r="ADA1181" s="117"/>
      <c r="ADB1181" s="117"/>
      <c r="ADC1181" s="117"/>
      <c r="ADD1181" s="117"/>
      <c r="ADE1181" s="117"/>
      <c r="ADF1181" s="117"/>
      <c r="ADG1181" s="117"/>
      <c r="ADH1181" s="117"/>
      <c r="ADI1181" s="117"/>
      <c r="ADJ1181" s="117"/>
      <c r="ADK1181" s="117"/>
      <c r="ADL1181" s="117"/>
      <c r="ADM1181" s="117"/>
      <c r="ADN1181" s="117"/>
      <c r="ADO1181" s="117"/>
      <c r="ADP1181" s="117"/>
      <c r="ADQ1181" s="117"/>
      <c r="ADR1181" s="117"/>
      <c r="ADS1181" s="117"/>
      <c r="ADT1181" s="117"/>
      <c r="ADU1181" s="117"/>
      <c r="ADV1181" s="117"/>
      <c r="ADW1181" s="117"/>
      <c r="ADX1181" s="117"/>
      <c r="ADY1181" s="117"/>
      <c r="ADZ1181" s="117"/>
      <c r="AEA1181" s="117"/>
      <c r="AEB1181" s="117"/>
      <c r="AEC1181" s="117"/>
      <c r="AED1181" s="117"/>
      <c r="AEE1181" s="117"/>
      <c r="AEF1181" s="117"/>
      <c r="AEG1181" s="117"/>
      <c r="AEH1181" s="117"/>
      <c r="AEI1181" s="117"/>
      <c r="AEJ1181" s="117"/>
      <c r="AEK1181" s="117"/>
      <c r="AEL1181" s="117"/>
      <c r="AEM1181" s="117"/>
      <c r="AEN1181" s="117"/>
      <c r="AEO1181" s="117"/>
      <c r="AEP1181" s="117"/>
      <c r="AEQ1181" s="117"/>
      <c r="AER1181" s="117"/>
      <c r="AES1181" s="117"/>
      <c r="AET1181" s="117"/>
      <c r="AEU1181" s="117"/>
      <c r="AEV1181" s="117"/>
      <c r="AEW1181" s="117"/>
      <c r="AEX1181" s="117"/>
      <c r="AEY1181" s="117"/>
      <c r="AEZ1181" s="117"/>
      <c r="AFA1181" s="117"/>
      <c r="AFB1181" s="117"/>
      <c r="AFC1181" s="117"/>
      <c r="AFD1181" s="117"/>
      <c r="AFE1181" s="117"/>
      <c r="AFF1181" s="117"/>
      <c r="AFG1181" s="117"/>
      <c r="AFH1181" s="117"/>
      <c r="AFI1181" s="117"/>
      <c r="AFJ1181" s="117"/>
      <c r="AFK1181" s="117"/>
      <c r="AFL1181" s="117"/>
      <c r="AFM1181" s="117"/>
      <c r="AFN1181" s="117"/>
      <c r="AFO1181" s="117"/>
      <c r="AFP1181" s="117"/>
      <c r="AFQ1181" s="117"/>
      <c r="AFR1181" s="117"/>
      <c r="AFS1181" s="117"/>
      <c r="AFT1181" s="117"/>
      <c r="AFU1181" s="117"/>
      <c r="AFV1181" s="117"/>
      <c r="AFW1181" s="117"/>
      <c r="AFX1181" s="117"/>
      <c r="AFY1181" s="117"/>
      <c r="AFZ1181" s="117"/>
      <c r="AGA1181" s="117"/>
      <c r="AGB1181" s="117"/>
      <c r="AGC1181" s="117"/>
      <c r="AGD1181" s="117"/>
      <c r="AGE1181" s="117"/>
      <c r="AGF1181" s="117"/>
      <c r="AGG1181" s="117"/>
      <c r="AGH1181" s="117"/>
      <c r="AGI1181" s="117"/>
      <c r="AGJ1181" s="117"/>
      <c r="AGK1181" s="117"/>
      <c r="AGL1181" s="117"/>
      <c r="AGM1181" s="117"/>
      <c r="AGN1181" s="117"/>
      <c r="AGO1181" s="117"/>
      <c r="AGP1181" s="117"/>
      <c r="AGQ1181" s="117"/>
      <c r="AGR1181" s="117"/>
      <c r="AGS1181" s="117"/>
      <c r="AGT1181" s="117"/>
      <c r="AGU1181" s="117"/>
      <c r="AGV1181" s="117"/>
      <c r="AGW1181" s="117"/>
      <c r="AGX1181" s="117"/>
      <c r="AGY1181" s="117"/>
      <c r="AGZ1181" s="117"/>
      <c r="AHA1181" s="117"/>
      <c r="AHB1181" s="117"/>
      <c r="AHC1181" s="117"/>
      <c r="AHD1181" s="117"/>
      <c r="AHE1181" s="117"/>
      <c r="AHF1181" s="117"/>
      <c r="AHG1181" s="117"/>
      <c r="AHH1181" s="117"/>
      <c r="AHI1181" s="117"/>
      <c r="AHJ1181" s="117"/>
      <c r="AHK1181" s="117"/>
      <c r="AHL1181" s="117"/>
      <c r="AHM1181" s="117"/>
      <c r="AHN1181" s="117"/>
      <c r="AHO1181" s="117"/>
      <c r="AHP1181" s="117"/>
      <c r="AHQ1181" s="117"/>
      <c r="AHR1181" s="117"/>
      <c r="AHS1181" s="117"/>
      <c r="AHT1181" s="117"/>
      <c r="AHU1181" s="117"/>
      <c r="AHV1181" s="117"/>
      <c r="AHW1181" s="117"/>
      <c r="AHX1181" s="117"/>
      <c r="AHY1181" s="117"/>
      <c r="AHZ1181" s="117"/>
      <c r="AIA1181" s="117"/>
      <c r="AIB1181" s="117"/>
      <c r="AIC1181" s="117"/>
      <c r="AID1181" s="117"/>
      <c r="AIE1181" s="117"/>
      <c r="AIF1181" s="117"/>
      <c r="AIG1181" s="117"/>
      <c r="AIH1181" s="117"/>
      <c r="AII1181" s="117"/>
      <c r="AIJ1181" s="117"/>
      <c r="AIK1181" s="117"/>
      <c r="AIL1181" s="117"/>
      <c r="AIM1181" s="117"/>
      <c r="AIN1181" s="117"/>
      <c r="AIO1181" s="117"/>
      <c r="AIP1181" s="117"/>
      <c r="AIQ1181" s="117"/>
      <c r="AIR1181" s="117"/>
      <c r="AIS1181" s="117"/>
      <c r="AIT1181" s="117"/>
      <c r="AIU1181" s="117"/>
      <c r="AIV1181" s="117"/>
      <c r="AIW1181" s="117"/>
      <c r="AIX1181" s="117"/>
      <c r="AIY1181" s="117"/>
      <c r="AIZ1181" s="117"/>
      <c r="AJA1181" s="117"/>
      <c r="AJB1181" s="117"/>
      <c r="AJC1181" s="117"/>
      <c r="AJD1181" s="117"/>
      <c r="AJE1181" s="117"/>
      <c r="AJF1181" s="117"/>
      <c r="AJG1181" s="117"/>
      <c r="AJH1181" s="117"/>
      <c r="AJI1181" s="117"/>
      <c r="AJJ1181" s="117"/>
      <c r="AJK1181" s="117"/>
      <c r="AJL1181" s="117"/>
      <c r="AJM1181" s="117"/>
      <c r="AJN1181" s="117"/>
      <c r="AJO1181" s="117"/>
      <c r="AJP1181" s="117"/>
      <c r="AJQ1181" s="117"/>
      <c r="AJR1181" s="117"/>
      <c r="AJS1181" s="117"/>
      <c r="AJT1181" s="117"/>
      <c r="AJU1181" s="117"/>
      <c r="AJV1181" s="117"/>
      <c r="AJW1181" s="117"/>
      <c r="AJX1181" s="117"/>
      <c r="AJY1181" s="117"/>
      <c r="AJZ1181" s="117"/>
      <c r="AKA1181" s="117"/>
      <c r="AKB1181" s="117"/>
      <c r="AKC1181" s="117"/>
      <c r="AKD1181" s="117"/>
      <c r="AKE1181" s="117"/>
      <c r="AKF1181" s="117"/>
      <c r="AKG1181" s="117"/>
      <c r="AKH1181" s="117"/>
      <c r="AKI1181" s="117"/>
      <c r="AKJ1181" s="117"/>
      <c r="AKK1181" s="117"/>
      <c r="AKL1181" s="117"/>
      <c r="AKM1181" s="117"/>
      <c r="AKN1181" s="117"/>
      <c r="AKO1181" s="117"/>
      <c r="AKP1181" s="117"/>
      <c r="AKQ1181" s="117"/>
      <c r="AKR1181" s="117"/>
      <c r="AKS1181" s="117"/>
      <c r="AKT1181" s="117"/>
      <c r="AKU1181" s="117"/>
      <c r="AKV1181" s="117"/>
      <c r="AKW1181" s="117"/>
      <c r="AKX1181" s="117"/>
      <c r="AKY1181" s="117"/>
      <c r="AKZ1181" s="117"/>
      <c r="ALA1181" s="117"/>
      <c r="ALB1181" s="117"/>
      <c r="ALC1181" s="117"/>
      <c r="ALD1181" s="117"/>
      <c r="ALE1181" s="117"/>
      <c r="ALF1181" s="117"/>
      <c r="ALG1181" s="117"/>
      <c r="ALH1181" s="117"/>
      <c r="ALI1181" s="117"/>
      <c r="ALJ1181" s="117"/>
      <c r="ALK1181" s="117"/>
      <c r="ALL1181" s="117"/>
      <c r="ALM1181" s="117"/>
      <c r="ALN1181" s="117"/>
    </row>
    <row r="1182" spans="1:1002" s="120" customFormat="1" ht="38.25" x14ac:dyDescent="0.2">
      <c r="A1182" s="209"/>
      <c r="B1182" s="365" t="s">
        <v>2701</v>
      </c>
      <c r="C1182" s="6">
        <v>22061</v>
      </c>
      <c r="D1182" s="214" t="s">
        <v>2565</v>
      </c>
      <c r="E1182" s="350">
        <v>25</v>
      </c>
      <c r="F1182" s="6" t="s">
        <v>2681</v>
      </c>
      <c r="G1182" s="214" t="s">
        <v>2906</v>
      </c>
      <c r="H1182" s="46">
        <v>20</v>
      </c>
      <c r="I1182" s="117"/>
      <c r="J1182" s="117"/>
      <c r="K1182" s="117"/>
      <c r="L1182" s="117"/>
      <c r="M1182" s="117"/>
      <c r="N1182" s="117"/>
      <c r="O1182" s="117"/>
      <c r="P1182" s="117"/>
      <c r="Q1182" s="117"/>
      <c r="R1182" s="117"/>
      <c r="S1182" s="117"/>
      <c r="T1182" s="117"/>
      <c r="U1182" s="117"/>
      <c r="V1182" s="117"/>
      <c r="W1182" s="117"/>
      <c r="X1182" s="117"/>
      <c r="Y1182" s="117"/>
      <c r="Z1182" s="117"/>
      <c r="AA1182" s="117"/>
      <c r="AB1182" s="117"/>
      <c r="AC1182" s="117"/>
      <c r="AD1182" s="117"/>
      <c r="AE1182" s="117"/>
      <c r="AF1182" s="117"/>
      <c r="AG1182" s="117"/>
      <c r="AH1182" s="117"/>
      <c r="AI1182" s="117"/>
      <c r="AJ1182" s="117"/>
      <c r="AK1182" s="117"/>
      <c r="AL1182" s="117"/>
      <c r="AM1182" s="117"/>
      <c r="AN1182" s="117"/>
      <c r="AO1182" s="117"/>
      <c r="AP1182" s="117"/>
      <c r="AQ1182" s="117"/>
      <c r="AR1182" s="117"/>
      <c r="AS1182" s="117"/>
      <c r="AT1182" s="117"/>
      <c r="AU1182" s="117"/>
      <c r="AV1182" s="117"/>
      <c r="AW1182" s="117"/>
      <c r="AX1182" s="117"/>
      <c r="AY1182" s="117"/>
      <c r="AZ1182" s="117"/>
      <c r="BA1182" s="117"/>
      <c r="BB1182" s="117"/>
      <c r="BC1182" s="117"/>
      <c r="BD1182" s="117"/>
      <c r="BE1182" s="117"/>
      <c r="BF1182" s="117"/>
      <c r="BG1182" s="117"/>
      <c r="BH1182" s="117"/>
      <c r="BI1182" s="117"/>
      <c r="BJ1182" s="117"/>
      <c r="BK1182" s="117"/>
      <c r="BL1182" s="117"/>
      <c r="BM1182" s="117"/>
      <c r="BN1182" s="117"/>
      <c r="BO1182" s="117"/>
      <c r="BP1182" s="117"/>
      <c r="BQ1182" s="117"/>
      <c r="BR1182" s="117"/>
      <c r="BS1182" s="117"/>
      <c r="BT1182" s="117"/>
      <c r="BU1182" s="117"/>
      <c r="BV1182" s="117"/>
      <c r="BW1182" s="117"/>
      <c r="BX1182" s="117"/>
      <c r="BY1182" s="117"/>
      <c r="BZ1182" s="117"/>
      <c r="CA1182" s="117"/>
      <c r="CB1182" s="117"/>
      <c r="CC1182" s="117"/>
      <c r="CD1182" s="117"/>
      <c r="CE1182" s="117"/>
      <c r="CF1182" s="117"/>
      <c r="CG1182" s="117"/>
      <c r="CH1182" s="117"/>
      <c r="CI1182" s="117"/>
      <c r="CJ1182" s="117"/>
      <c r="CK1182" s="117"/>
      <c r="CL1182" s="117"/>
      <c r="CM1182" s="117"/>
      <c r="CN1182" s="117"/>
      <c r="CO1182" s="117"/>
      <c r="CP1182" s="117"/>
      <c r="CQ1182" s="117"/>
      <c r="CR1182" s="117"/>
      <c r="CS1182" s="117"/>
      <c r="CT1182" s="117"/>
      <c r="CU1182" s="117"/>
      <c r="CV1182" s="117"/>
      <c r="CW1182" s="117"/>
      <c r="CX1182" s="117"/>
      <c r="CY1182" s="117"/>
      <c r="CZ1182" s="117"/>
      <c r="DA1182" s="117"/>
      <c r="DB1182" s="117"/>
      <c r="DC1182" s="117"/>
      <c r="DD1182" s="117"/>
      <c r="DE1182" s="117"/>
      <c r="DF1182" s="117"/>
      <c r="DG1182" s="117"/>
      <c r="DH1182" s="117"/>
      <c r="DI1182" s="117"/>
      <c r="DJ1182" s="117"/>
      <c r="DK1182" s="117"/>
      <c r="DL1182" s="117"/>
      <c r="DM1182" s="117"/>
      <c r="DN1182" s="117"/>
      <c r="DO1182" s="117"/>
      <c r="DP1182" s="117"/>
      <c r="DQ1182" s="117"/>
      <c r="DR1182" s="117"/>
      <c r="DS1182" s="117"/>
      <c r="DT1182" s="117"/>
      <c r="DU1182" s="117"/>
      <c r="DV1182" s="117"/>
      <c r="DW1182" s="117"/>
      <c r="DX1182" s="117"/>
      <c r="DY1182" s="117"/>
      <c r="DZ1182" s="117"/>
      <c r="EA1182" s="117"/>
      <c r="EB1182" s="117"/>
      <c r="EC1182" s="117"/>
      <c r="ED1182" s="117"/>
      <c r="EE1182" s="117"/>
      <c r="EF1182" s="117"/>
      <c r="EG1182" s="117"/>
      <c r="EH1182" s="117"/>
      <c r="EI1182" s="117"/>
      <c r="EJ1182" s="117"/>
      <c r="EK1182" s="117"/>
      <c r="EL1182" s="117"/>
      <c r="EM1182" s="117"/>
      <c r="EN1182" s="117"/>
      <c r="EO1182" s="117"/>
      <c r="EP1182" s="117"/>
      <c r="EQ1182" s="117"/>
      <c r="ER1182" s="117"/>
      <c r="ES1182" s="117"/>
      <c r="ET1182" s="117"/>
      <c r="EU1182" s="117"/>
      <c r="EV1182" s="117"/>
      <c r="EW1182" s="117"/>
      <c r="EX1182" s="117"/>
      <c r="EY1182" s="117"/>
      <c r="EZ1182" s="117"/>
      <c r="FA1182" s="117"/>
      <c r="FB1182" s="117"/>
      <c r="FC1182" s="117"/>
      <c r="FD1182" s="117"/>
      <c r="FE1182" s="117"/>
      <c r="FF1182" s="117"/>
      <c r="FG1182" s="117"/>
      <c r="FH1182" s="117"/>
      <c r="FI1182" s="117"/>
      <c r="FJ1182" s="117"/>
      <c r="FK1182" s="117"/>
      <c r="FL1182" s="117"/>
      <c r="FM1182" s="117"/>
      <c r="FN1182" s="117"/>
      <c r="FO1182" s="117"/>
      <c r="FP1182" s="117"/>
      <c r="FQ1182" s="117"/>
      <c r="FR1182" s="117"/>
      <c r="FS1182" s="117"/>
      <c r="FT1182" s="117"/>
      <c r="FU1182" s="117"/>
      <c r="FV1182" s="117"/>
      <c r="FW1182" s="117"/>
      <c r="FX1182" s="117"/>
      <c r="FY1182" s="117"/>
      <c r="FZ1182" s="117"/>
      <c r="GA1182" s="117"/>
      <c r="GB1182" s="117"/>
      <c r="GC1182" s="117"/>
      <c r="GD1182" s="117"/>
      <c r="GE1182" s="117"/>
      <c r="GF1182" s="117"/>
      <c r="GG1182" s="117"/>
      <c r="GH1182" s="117"/>
      <c r="GI1182" s="117"/>
      <c r="GJ1182" s="117"/>
      <c r="GK1182" s="117"/>
      <c r="GL1182" s="117"/>
      <c r="GM1182" s="117"/>
      <c r="GN1182" s="117"/>
      <c r="GO1182" s="117"/>
      <c r="GP1182" s="117"/>
      <c r="GQ1182" s="117"/>
      <c r="GR1182" s="117"/>
      <c r="GS1182" s="117"/>
      <c r="GT1182" s="117"/>
      <c r="GU1182" s="117"/>
      <c r="GV1182" s="117"/>
      <c r="GW1182" s="117"/>
      <c r="GX1182" s="117"/>
      <c r="GY1182" s="117"/>
      <c r="GZ1182" s="117"/>
      <c r="HA1182" s="117"/>
      <c r="HB1182" s="117"/>
      <c r="HC1182" s="117"/>
      <c r="HD1182" s="117"/>
      <c r="HE1182" s="117"/>
      <c r="HF1182" s="117"/>
      <c r="HG1182" s="117"/>
      <c r="HH1182" s="117"/>
      <c r="HI1182" s="117"/>
      <c r="HJ1182" s="117"/>
      <c r="HK1182" s="117"/>
      <c r="HL1182" s="117"/>
      <c r="HM1182" s="117"/>
      <c r="HN1182" s="117"/>
      <c r="HO1182" s="117"/>
      <c r="HP1182" s="117"/>
      <c r="HQ1182" s="117"/>
      <c r="HR1182" s="117"/>
      <c r="HS1182" s="117"/>
      <c r="HT1182" s="117"/>
      <c r="HU1182" s="117"/>
      <c r="HV1182" s="117"/>
      <c r="HW1182" s="117"/>
      <c r="HX1182" s="117"/>
      <c r="HY1182" s="117"/>
      <c r="HZ1182" s="117"/>
      <c r="IA1182" s="117"/>
      <c r="IB1182" s="117"/>
      <c r="IC1182" s="117"/>
      <c r="ID1182" s="117"/>
      <c r="IE1182" s="117"/>
      <c r="IF1182" s="117"/>
      <c r="IG1182" s="117"/>
      <c r="IH1182" s="117"/>
      <c r="II1182" s="117"/>
      <c r="IJ1182" s="117"/>
      <c r="IK1182" s="117"/>
      <c r="IL1182" s="117"/>
      <c r="IM1182" s="117"/>
      <c r="IN1182" s="117"/>
      <c r="IO1182" s="117"/>
      <c r="IP1182" s="117"/>
      <c r="IQ1182" s="117"/>
      <c r="IR1182" s="117"/>
      <c r="IS1182" s="117"/>
      <c r="IT1182" s="117"/>
      <c r="IU1182" s="117"/>
      <c r="IV1182" s="117"/>
      <c r="IW1182" s="117"/>
      <c r="IX1182" s="117"/>
      <c r="IY1182" s="117"/>
      <c r="IZ1182" s="117"/>
      <c r="JA1182" s="117"/>
      <c r="JB1182" s="117"/>
      <c r="JC1182" s="117"/>
      <c r="JD1182" s="117"/>
      <c r="JE1182" s="117"/>
      <c r="JF1182" s="117"/>
      <c r="JG1182" s="117"/>
      <c r="JH1182" s="117"/>
      <c r="JI1182" s="117"/>
      <c r="JJ1182" s="117"/>
      <c r="JK1182" s="117"/>
      <c r="JL1182" s="117"/>
      <c r="JM1182" s="117"/>
      <c r="JN1182" s="117"/>
      <c r="JO1182" s="117"/>
      <c r="JP1182" s="117"/>
      <c r="JQ1182" s="117"/>
      <c r="JR1182" s="117"/>
      <c r="JS1182" s="117"/>
      <c r="JT1182" s="117"/>
      <c r="JU1182" s="117"/>
      <c r="JV1182" s="117"/>
      <c r="JW1182" s="117"/>
      <c r="JX1182" s="117"/>
      <c r="JY1182" s="117"/>
      <c r="JZ1182" s="117"/>
      <c r="KA1182" s="117"/>
      <c r="KB1182" s="117"/>
      <c r="KC1182" s="117"/>
      <c r="KD1182" s="117"/>
      <c r="KE1182" s="117"/>
      <c r="KF1182" s="117"/>
      <c r="KG1182" s="117"/>
      <c r="KH1182" s="117"/>
      <c r="KI1182" s="117"/>
      <c r="KJ1182" s="117"/>
      <c r="KK1182" s="117"/>
      <c r="KL1182" s="117"/>
      <c r="KM1182" s="117"/>
      <c r="KN1182" s="117"/>
      <c r="KO1182" s="117"/>
      <c r="KP1182" s="117"/>
      <c r="KQ1182" s="117"/>
      <c r="KR1182" s="117"/>
      <c r="KS1182" s="117"/>
      <c r="KT1182" s="117"/>
      <c r="KU1182" s="117"/>
      <c r="KV1182" s="117"/>
      <c r="KW1182" s="117"/>
      <c r="KX1182" s="117"/>
      <c r="KY1182" s="117"/>
      <c r="KZ1182" s="117"/>
      <c r="LA1182" s="117"/>
      <c r="LB1182" s="117"/>
      <c r="LC1182" s="117"/>
      <c r="LD1182" s="117"/>
      <c r="LE1182" s="117"/>
      <c r="LF1182" s="117"/>
      <c r="LG1182" s="117"/>
      <c r="LH1182" s="117"/>
      <c r="LI1182" s="117"/>
      <c r="LJ1182" s="117"/>
      <c r="LK1182" s="117"/>
      <c r="LL1182" s="117"/>
      <c r="LM1182" s="117"/>
      <c r="LN1182" s="117"/>
      <c r="LO1182" s="117"/>
      <c r="LP1182" s="117"/>
      <c r="LQ1182" s="117"/>
      <c r="LR1182" s="117"/>
      <c r="LS1182" s="117"/>
      <c r="LT1182" s="117"/>
      <c r="LU1182" s="117"/>
      <c r="LV1182" s="117"/>
      <c r="LW1182" s="117"/>
      <c r="LX1182" s="117"/>
      <c r="LY1182" s="117"/>
      <c r="LZ1182" s="117"/>
      <c r="MA1182" s="117"/>
      <c r="MB1182" s="117"/>
      <c r="MC1182" s="117"/>
      <c r="MD1182" s="117"/>
      <c r="ME1182" s="117"/>
      <c r="MF1182" s="117"/>
      <c r="MG1182" s="117"/>
      <c r="MH1182" s="117"/>
      <c r="MI1182" s="117"/>
      <c r="MJ1182" s="117"/>
      <c r="MK1182" s="117"/>
      <c r="ML1182" s="117"/>
      <c r="MM1182" s="117"/>
      <c r="MN1182" s="117"/>
      <c r="MO1182" s="117"/>
      <c r="MP1182" s="117"/>
      <c r="MQ1182" s="117"/>
      <c r="MR1182" s="117"/>
      <c r="MS1182" s="117"/>
      <c r="MT1182" s="117"/>
      <c r="MU1182" s="117"/>
      <c r="MV1182" s="117"/>
      <c r="MW1182" s="117"/>
      <c r="MX1182" s="117"/>
      <c r="MY1182" s="117"/>
      <c r="MZ1182" s="117"/>
      <c r="NA1182" s="117"/>
      <c r="NB1182" s="117"/>
      <c r="NC1182" s="117"/>
      <c r="ND1182" s="117"/>
      <c r="NE1182" s="117"/>
      <c r="NF1182" s="117"/>
      <c r="NG1182" s="117"/>
      <c r="NH1182" s="117"/>
      <c r="NI1182" s="117"/>
      <c r="NJ1182" s="117"/>
      <c r="NK1182" s="117"/>
      <c r="NL1182" s="117"/>
      <c r="NM1182" s="117"/>
      <c r="NN1182" s="117"/>
      <c r="NO1182" s="117"/>
      <c r="NP1182" s="117"/>
      <c r="NQ1182" s="117"/>
      <c r="NR1182" s="117"/>
      <c r="NS1182" s="117"/>
      <c r="NT1182" s="117"/>
      <c r="NU1182" s="117"/>
      <c r="NV1182" s="117"/>
      <c r="NW1182" s="117"/>
      <c r="NX1182" s="117"/>
      <c r="NY1182" s="117"/>
      <c r="NZ1182" s="117"/>
      <c r="OA1182" s="117"/>
      <c r="OB1182" s="117"/>
      <c r="OC1182" s="117"/>
      <c r="OD1182" s="117"/>
      <c r="OE1182" s="117"/>
      <c r="OF1182" s="117"/>
      <c r="OG1182" s="117"/>
      <c r="OH1182" s="117"/>
      <c r="OI1182" s="117"/>
      <c r="OJ1182" s="117"/>
      <c r="OK1182" s="117"/>
      <c r="OL1182" s="117"/>
      <c r="OM1182" s="117"/>
      <c r="ON1182" s="117"/>
      <c r="OO1182" s="117"/>
      <c r="OP1182" s="117"/>
      <c r="OQ1182" s="117"/>
      <c r="OR1182" s="117"/>
      <c r="OS1182" s="117"/>
      <c r="OT1182" s="117"/>
      <c r="OU1182" s="117"/>
      <c r="OV1182" s="117"/>
      <c r="OW1182" s="117"/>
      <c r="OX1182" s="117"/>
      <c r="OY1182" s="117"/>
      <c r="OZ1182" s="117"/>
      <c r="PA1182" s="117"/>
      <c r="PB1182" s="117"/>
      <c r="PC1182" s="117"/>
      <c r="PD1182" s="117"/>
      <c r="PE1182" s="117"/>
      <c r="PF1182" s="117"/>
      <c r="PG1182" s="117"/>
      <c r="PH1182" s="117"/>
      <c r="PI1182" s="117"/>
      <c r="PJ1182" s="117"/>
      <c r="PK1182" s="117"/>
      <c r="PL1182" s="117"/>
      <c r="PM1182" s="117"/>
      <c r="PN1182" s="117"/>
      <c r="PO1182" s="117"/>
      <c r="PP1182" s="117"/>
      <c r="PQ1182" s="117"/>
      <c r="PR1182" s="117"/>
      <c r="PS1182" s="117"/>
      <c r="PT1182" s="117"/>
      <c r="PU1182" s="117"/>
      <c r="PV1182" s="117"/>
      <c r="PW1182" s="117"/>
      <c r="PX1182" s="117"/>
      <c r="PY1182" s="117"/>
      <c r="PZ1182" s="117"/>
      <c r="QA1182" s="117"/>
      <c r="QB1182" s="117"/>
      <c r="QC1182" s="117"/>
      <c r="QD1182" s="117"/>
      <c r="QE1182" s="117"/>
      <c r="QF1182" s="117"/>
      <c r="QG1182" s="117"/>
      <c r="QH1182" s="117"/>
      <c r="QI1182" s="117"/>
      <c r="QJ1182" s="117"/>
      <c r="QK1182" s="117"/>
      <c r="QL1182" s="117"/>
      <c r="QM1182" s="117"/>
      <c r="QN1182" s="117"/>
      <c r="QO1182" s="117"/>
      <c r="QP1182" s="117"/>
      <c r="QQ1182" s="117"/>
      <c r="QR1182" s="117"/>
      <c r="QS1182" s="117"/>
      <c r="QT1182" s="117"/>
      <c r="QU1182" s="117"/>
      <c r="QV1182" s="117"/>
      <c r="QW1182" s="117"/>
      <c r="QX1182" s="117"/>
      <c r="QY1182" s="117"/>
      <c r="QZ1182" s="117"/>
      <c r="RA1182" s="117"/>
      <c r="RB1182" s="117"/>
      <c r="RC1182" s="117"/>
      <c r="RD1182" s="117"/>
      <c r="RE1182" s="117"/>
      <c r="RF1182" s="117"/>
      <c r="RG1182" s="117"/>
      <c r="RH1182" s="117"/>
      <c r="RI1182" s="117"/>
      <c r="RJ1182" s="117"/>
      <c r="RK1182" s="117"/>
      <c r="RL1182" s="117"/>
      <c r="RM1182" s="117"/>
      <c r="RN1182" s="117"/>
      <c r="RO1182" s="117"/>
      <c r="RP1182" s="117"/>
      <c r="RQ1182" s="117"/>
      <c r="RR1182" s="117"/>
      <c r="RS1182" s="117"/>
      <c r="RT1182" s="117"/>
      <c r="RU1182" s="117"/>
      <c r="RV1182" s="117"/>
      <c r="RW1182" s="117"/>
      <c r="RX1182" s="117"/>
      <c r="RY1182" s="117"/>
      <c r="RZ1182" s="117"/>
      <c r="SA1182" s="117"/>
      <c r="SB1182" s="117"/>
      <c r="SC1182" s="117"/>
      <c r="SD1182" s="117"/>
      <c r="SE1182" s="117"/>
      <c r="SF1182" s="117"/>
      <c r="SG1182" s="117"/>
      <c r="SH1182" s="117"/>
      <c r="SI1182" s="117"/>
      <c r="SJ1182" s="117"/>
      <c r="SK1182" s="117"/>
      <c r="SL1182" s="117"/>
      <c r="SM1182" s="117"/>
      <c r="SN1182" s="117"/>
      <c r="SO1182" s="117"/>
      <c r="SP1182" s="117"/>
      <c r="SQ1182" s="117"/>
      <c r="SR1182" s="117"/>
      <c r="SS1182" s="117"/>
      <c r="ST1182" s="117"/>
      <c r="SU1182" s="117"/>
      <c r="SV1182" s="117"/>
      <c r="SW1182" s="117"/>
      <c r="SX1182" s="117"/>
      <c r="SY1182" s="117"/>
      <c r="SZ1182" s="117"/>
      <c r="TA1182" s="117"/>
      <c r="TB1182" s="117"/>
      <c r="TC1182" s="117"/>
      <c r="TD1182" s="117"/>
      <c r="TE1182" s="117"/>
      <c r="TF1182" s="117"/>
      <c r="TG1182" s="117"/>
      <c r="TH1182" s="117"/>
      <c r="TI1182" s="117"/>
      <c r="TJ1182" s="117"/>
      <c r="TK1182" s="117"/>
      <c r="TL1182" s="117"/>
      <c r="TM1182" s="117"/>
      <c r="TN1182" s="117"/>
      <c r="TO1182" s="117"/>
      <c r="TP1182" s="117"/>
      <c r="TQ1182" s="117"/>
      <c r="TR1182" s="117"/>
      <c r="TS1182" s="117"/>
      <c r="TT1182" s="117"/>
      <c r="TU1182" s="117"/>
      <c r="TV1182" s="117"/>
      <c r="TW1182" s="117"/>
      <c r="TX1182" s="117"/>
      <c r="TY1182" s="117"/>
      <c r="TZ1182" s="117"/>
      <c r="UA1182" s="117"/>
      <c r="UB1182" s="117"/>
      <c r="UC1182" s="117"/>
      <c r="UD1182" s="117"/>
      <c r="UE1182" s="117"/>
      <c r="UF1182" s="117"/>
      <c r="UG1182" s="117"/>
      <c r="UH1182" s="117"/>
      <c r="UI1182" s="117"/>
      <c r="UJ1182" s="117"/>
      <c r="UK1182" s="117"/>
      <c r="UL1182" s="117"/>
      <c r="UM1182" s="117"/>
      <c r="UN1182" s="117"/>
      <c r="UO1182" s="117"/>
      <c r="UP1182" s="117"/>
      <c r="UQ1182" s="117"/>
      <c r="UR1182" s="117"/>
      <c r="US1182" s="117"/>
      <c r="UT1182" s="117"/>
      <c r="UU1182" s="117"/>
      <c r="UV1182" s="117"/>
      <c r="UW1182" s="117"/>
      <c r="UX1182" s="117"/>
      <c r="UY1182" s="117"/>
      <c r="UZ1182" s="117"/>
      <c r="VA1182" s="117"/>
      <c r="VB1182" s="117"/>
      <c r="VC1182" s="117"/>
      <c r="VD1182" s="117"/>
      <c r="VE1182" s="117"/>
      <c r="VF1182" s="117"/>
      <c r="VG1182" s="117"/>
      <c r="VH1182" s="117"/>
      <c r="VI1182" s="117"/>
      <c r="VJ1182" s="117"/>
      <c r="VK1182" s="117"/>
      <c r="VL1182" s="117"/>
      <c r="VM1182" s="117"/>
      <c r="VN1182" s="117"/>
      <c r="VO1182" s="117"/>
      <c r="VP1182" s="117"/>
      <c r="VQ1182" s="117"/>
      <c r="VR1182" s="117"/>
      <c r="VS1182" s="117"/>
      <c r="VT1182" s="117"/>
      <c r="VU1182" s="117"/>
      <c r="VV1182" s="117"/>
      <c r="VW1182" s="117"/>
      <c r="VX1182" s="117"/>
      <c r="VY1182" s="117"/>
      <c r="VZ1182" s="117"/>
      <c r="WA1182" s="117"/>
      <c r="WB1182" s="117"/>
      <c r="WC1182" s="117"/>
      <c r="WD1182" s="117"/>
      <c r="WE1182" s="117"/>
      <c r="WF1182" s="117"/>
      <c r="WG1182" s="117"/>
      <c r="WH1182" s="117"/>
      <c r="WI1182" s="117"/>
      <c r="WJ1182" s="117"/>
      <c r="WK1182" s="117"/>
      <c r="WL1182" s="117"/>
      <c r="WM1182" s="117"/>
      <c r="WN1182" s="117"/>
      <c r="WO1182" s="117"/>
      <c r="WP1182" s="117"/>
      <c r="WQ1182" s="117"/>
      <c r="WR1182" s="117"/>
      <c r="WS1182" s="117"/>
      <c r="WT1182" s="117"/>
      <c r="WU1182" s="117"/>
      <c r="WV1182" s="117"/>
      <c r="WW1182" s="117"/>
      <c r="WX1182" s="117"/>
      <c r="WY1182" s="117"/>
      <c r="WZ1182" s="117"/>
      <c r="XA1182" s="117"/>
      <c r="XB1182" s="117"/>
      <c r="XC1182" s="117"/>
      <c r="XD1182" s="117"/>
      <c r="XE1182" s="117"/>
      <c r="XF1182" s="117"/>
      <c r="XG1182" s="117"/>
      <c r="XH1182" s="117"/>
      <c r="XI1182" s="117"/>
      <c r="XJ1182" s="117"/>
      <c r="XK1182" s="117"/>
      <c r="XL1182" s="117"/>
      <c r="XM1182" s="117"/>
      <c r="XN1182" s="117"/>
      <c r="XO1182" s="117"/>
      <c r="XP1182" s="117"/>
      <c r="XQ1182" s="117"/>
      <c r="XR1182" s="117"/>
      <c r="XS1182" s="117"/>
      <c r="XT1182" s="117"/>
      <c r="XU1182" s="117"/>
      <c r="XV1182" s="117"/>
      <c r="XW1182" s="117"/>
      <c r="XX1182" s="117"/>
      <c r="XY1182" s="117"/>
      <c r="XZ1182" s="117"/>
      <c r="YA1182" s="117"/>
      <c r="YB1182" s="117"/>
      <c r="YC1182" s="117"/>
      <c r="YD1182" s="117"/>
      <c r="YE1182" s="117"/>
      <c r="YF1182" s="117"/>
      <c r="YG1182" s="117"/>
      <c r="YH1182" s="117"/>
      <c r="YI1182" s="117"/>
      <c r="YJ1182" s="117"/>
      <c r="YK1182" s="117"/>
      <c r="YL1182" s="117"/>
      <c r="YM1182" s="117"/>
      <c r="YN1182" s="117"/>
      <c r="YO1182" s="117"/>
      <c r="YP1182" s="117"/>
      <c r="YQ1182" s="117"/>
      <c r="YR1182" s="117"/>
      <c r="YS1182" s="117"/>
      <c r="YT1182" s="117"/>
      <c r="YU1182" s="117"/>
      <c r="YV1182" s="117"/>
      <c r="YW1182" s="117"/>
      <c r="YX1182" s="117"/>
      <c r="YY1182" s="117"/>
      <c r="YZ1182" s="117"/>
      <c r="ZA1182" s="117"/>
      <c r="ZB1182" s="117"/>
      <c r="ZC1182" s="117"/>
      <c r="ZD1182" s="117"/>
      <c r="ZE1182" s="117"/>
      <c r="ZF1182" s="117"/>
      <c r="ZG1182" s="117"/>
      <c r="ZH1182" s="117"/>
      <c r="ZI1182" s="117"/>
      <c r="ZJ1182" s="117"/>
      <c r="ZK1182" s="117"/>
      <c r="ZL1182" s="117"/>
      <c r="ZM1182" s="117"/>
      <c r="ZN1182" s="117"/>
      <c r="ZO1182" s="117"/>
      <c r="ZP1182" s="117"/>
      <c r="ZQ1182" s="117"/>
      <c r="ZR1182" s="117"/>
      <c r="ZS1182" s="117"/>
      <c r="ZT1182" s="117"/>
      <c r="ZU1182" s="117"/>
      <c r="ZV1182" s="117"/>
      <c r="ZW1182" s="117"/>
      <c r="ZX1182" s="117"/>
      <c r="ZY1182" s="117"/>
      <c r="ZZ1182" s="117"/>
      <c r="AAA1182" s="117"/>
      <c r="AAB1182" s="117"/>
      <c r="AAC1182" s="117"/>
      <c r="AAD1182" s="117"/>
      <c r="AAE1182" s="117"/>
      <c r="AAF1182" s="117"/>
      <c r="AAG1182" s="117"/>
      <c r="AAH1182" s="117"/>
      <c r="AAI1182" s="117"/>
      <c r="AAJ1182" s="117"/>
      <c r="AAK1182" s="117"/>
      <c r="AAL1182" s="117"/>
      <c r="AAM1182" s="117"/>
      <c r="AAN1182" s="117"/>
      <c r="AAO1182" s="117"/>
      <c r="AAP1182" s="117"/>
      <c r="AAQ1182" s="117"/>
      <c r="AAR1182" s="117"/>
      <c r="AAS1182" s="117"/>
      <c r="AAT1182" s="117"/>
      <c r="AAU1182" s="117"/>
      <c r="AAV1182" s="117"/>
      <c r="AAW1182" s="117"/>
      <c r="AAX1182" s="117"/>
      <c r="AAY1182" s="117"/>
      <c r="AAZ1182" s="117"/>
      <c r="ABA1182" s="117"/>
      <c r="ABB1182" s="117"/>
      <c r="ABC1182" s="117"/>
      <c r="ABD1182" s="117"/>
      <c r="ABE1182" s="117"/>
      <c r="ABF1182" s="117"/>
      <c r="ABG1182" s="117"/>
      <c r="ABH1182" s="117"/>
      <c r="ABI1182" s="117"/>
      <c r="ABJ1182" s="117"/>
      <c r="ABK1182" s="117"/>
      <c r="ABL1182" s="117"/>
      <c r="ABM1182" s="117"/>
      <c r="ABN1182" s="117"/>
      <c r="ABO1182" s="117"/>
      <c r="ABP1182" s="117"/>
      <c r="ABQ1182" s="117"/>
      <c r="ABR1182" s="117"/>
      <c r="ABS1182" s="117"/>
      <c r="ABT1182" s="117"/>
      <c r="ABU1182" s="117"/>
      <c r="ABV1182" s="117"/>
      <c r="ABW1182" s="117"/>
      <c r="ABX1182" s="117"/>
      <c r="ABY1182" s="117"/>
      <c r="ABZ1182" s="117"/>
      <c r="ACA1182" s="117"/>
      <c r="ACB1182" s="117"/>
      <c r="ACC1182" s="117"/>
      <c r="ACD1182" s="117"/>
      <c r="ACE1182" s="117"/>
      <c r="ACF1182" s="117"/>
      <c r="ACG1182" s="117"/>
      <c r="ACH1182" s="117"/>
      <c r="ACI1182" s="117"/>
      <c r="ACJ1182" s="117"/>
      <c r="ACK1182" s="117"/>
      <c r="ACL1182" s="117"/>
      <c r="ACM1182" s="117"/>
      <c r="ACN1182" s="117"/>
      <c r="ACO1182" s="117"/>
      <c r="ACP1182" s="117"/>
      <c r="ACQ1182" s="117"/>
      <c r="ACR1182" s="117"/>
      <c r="ACS1182" s="117"/>
      <c r="ACT1182" s="117"/>
      <c r="ACU1182" s="117"/>
      <c r="ACV1182" s="117"/>
      <c r="ACW1182" s="117"/>
      <c r="ACX1182" s="117"/>
      <c r="ACY1182" s="117"/>
      <c r="ACZ1182" s="117"/>
      <c r="ADA1182" s="117"/>
      <c r="ADB1182" s="117"/>
      <c r="ADC1182" s="117"/>
      <c r="ADD1182" s="117"/>
      <c r="ADE1182" s="117"/>
      <c r="ADF1182" s="117"/>
      <c r="ADG1182" s="117"/>
      <c r="ADH1182" s="117"/>
      <c r="ADI1182" s="117"/>
      <c r="ADJ1182" s="117"/>
      <c r="ADK1182" s="117"/>
      <c r="ADL1182" s="117"/>
      <c r="ADM1182" s="117"/>
      <c r="ADN1182" s="117"/>
      <c r="ADO1182" s="117"/>
      <c r="ADP1182" s="117"/>
      <c r="ADQ1182" s="117"/>
      <c r="ADR1182" s="117"/>
      <c r="ADS1182" s="117"/>
      <c r="ADT1182" s="117"/>
      <c r="ADU1182" s="117"/>
      <c r="ADV1182" s="117"/>
      <c r="ADW1182" s="117"/>
      <c r="ADX1182" s="117"/>
      <c r="ADY1182" s="117"/>
      <c r="ADZ1182" s="117"/>
      <c r="AEA1182" s="117"/>
      <c r="AEB1182" s="117"/>
      <c r="AEC1182" s="117"/>
      <c r="AED1182" s="117"/>
      <c r="AEE1182" s="117"/>
      <c r="AEF1182" s="117"/>
      <c r="AEG1182" s="117"/>
      <c r="AEH1182" s="117"/>
      <c r="AEI1182" s="117"/>
      <c r="AEJ1182" s="117"/>
      <c r="AEK1182" s="117"/>
      <c r="AEL1182" s="117"/>
      <c r="AEM1182" s="117"/>
      <c r="AEN1182" s="117"/>
      <c r="AEO1182" s="117"/>
      <c r="AEP1182" s="117"/>
      <c r="AEQ1182" s="117"/>
      <c r="AER1182" s="117"/>
      <c r="AES1182" s="117"/>
      <c r="AET1182" s="117"/>
      <c r="AEU1182" s="117"/>
      <c r="AEV1182" s="117"/>
      <c r="AEW1182" s="117"/>
      <c r="AEX1182" s="117"/>
      <c r="AEY1182" s="117"/>
      <c r="AEZ1182" s="117"/>
      <c r="AFA1182" s="117"/>
      <c r="AFB1182" s="117"/>
      <c r="AFC1182" s="117"/>
      <c r="AFD1182" s="117"/>
      <c r="AFE1182" s="117"/>
      <c r="AFF1182" s="117"/>
      <c r="AFG1182" s="117"/>
      <c r="AFH1182" s="117"/>
      <c r="AFI1182" s="117"/>
      <c r="AFJ1182" s="117"/>
      <c r="AFK1182" s="117"/>
      <c r="AFL1182" s="117"/>
      <c r="AFM1182" s="117"/>
      <c r="AFN1182" s="117"/>
      <c r="AFO1182" s="117"/>
      <c r="AFP1182" s="117"/>
      <c r="AFQ1182" s="117"/>
      <c r="AFR1182" s="117"/>
      <c r="AFS1182" s="117"/>
      <c r="AFT1182" s="117"/>
      <c r="AFU1182" s="117"/>
      <c r="AFV1182" s="117"/>
      <c r="AFW1182" s="117"/>
      <c r="AFX1182" s="117"/>
      <c r="AFY1182" s="117"/>
      <c r="AFZ1182" s="117"/>
      <c r="AGA1182" s="117"/>
      <c r="AGB1182" s="117"/>
      <c r="AGC1182" s="117"/>
      <c r="AGD1182" s="117"/>
      <c r="AGE1182" s="117"/>
      <c r="AGF1182" s="117"/>
      <c r="AGG1182" s="117"/>
      <c r="AGH1182" s="117"/>
      <c r="AGI1182" s="117"/>
      <c r="AGJ1182" s="117"/>
      <c r="AGK1182" s="117"/>
      <c r="AGL1182" s="117"/>
      <c r="AGM1182" s="117"/>
      <c r="AGN1182" s="117"/>
      <c r="AGO1182" s="117"/>
      <c r="AGP1182" s="117"/>
      <c r="AGQ1182" s="117"/>
      <c r="AGR1182" s="117"/>
      <c r="AGS1182" s="117"/>
      <c r="AGT1182" s="117"/>
      <c r="AGU1182" s="117"/>
      <c r="AGV1182" s="117"/>
      <c r="AGW1182" s="117"/>
      <c r="AGX1182" s="117"/>
      <c r="AGY1182" s="117"/>
      <c r="AGZ1182" s="117"/>
      <c r="AHA1182" s="117"/>
      <c r="AHB1182" s="117"/>
      <c r="AHC1182" s="117"/>
      <c r="AHD1182" s="117"/>
      <c r="AHE1182" s="117"/>
      <c r="AHF1182" s="117"/>
      <c r="AHG1182" s="117"/>
      <c r="AHH1182" s="117"/>
      <c r="AHI1182" s="117"/>
      <c r="AHJ1182" s="117"/>
      <c r="AHK1182" s="117"/>
      <c r="AHL1182" s="117"/>
      <c r="AHM1182" s="117"/>
      <c r="AHN1182" s="117"/>
      <c r="AHO1182" s="117"/>
      <c r="AHP1182" s="117"/>
      <c r="AHQ1182" s="117"/>
      <c r="AHR1182" s="117"/>
      <c r="AHS1182" s="117"/>
      <c r="AHT1182" s="117"/>
      <c r="AHU1182" s="117"/>
      <c r="AHV1182" s="117"/>
      <c r="AHW1182" s="117"/>
      <c r="AHX1182" s="117"/>
      <c r="AHY1182" s="117"/>
      <c r="AHZ1182" s="117"/>
      <c r="AIA1182" s="117"/>
      <c r="AIB1182" s="117"/>
      <c r="AIC1182" s="117"/>
      <c r="AID1182" s="117"/>
      <c r="AIE1182" s="117"/>
      <c r="AIF1182" s="117"/>
      <c r="AIG1182" s="117"/>
      <c r="AIH1182" s="117"/>
      <c r="AII1182" s="117"/>
      <c r="AIJ1182" s="117"/>
      <c r="AIK1182" s="117"/>
      <c r="AIL1182" s="117"/>
      <c r="AIM1182" s="117"/>
      <c r="AIN1182" s="117"/>
      <c r="AIO1182" s="117"/>
      <c r="AIP1182" s="117"/>
      <c r="AIQ1182" s="117"/>
      <c r="AIR1182" s="117"/>
      <c r="AIS1182" s="117"/>
      <c r="AIT1182" s="117"/>
      <c r="AIU1182" s="117"/>
      <c r="AIV1182" s="117"/>
      <c r="AIW1182" s="117"/>
      <c r="AIX1182" s="117"/>
      <c r="AIY1182" s="117"/>
      <c r="AIZ1182" s="117"/>
      <c r="AJA1182" s="117"/>
      <c r="AJB1182" s="117"/>
      <c r="AJC1182" s="117"/>
      <c r="AJD1182" s="117"/>
      <c r="AJE1182" s="117"/>
      <c r="AJF1182" s="117"/>
      <c r="AJG1182" s="117"/>
      <c r="AJH1182" s="117"/>
      <c r="AJI1182" s="117"/>
      <c r="AJJ1182" s="117"/>
      <c r="AJK1182" s="117"/>
      <c r="AJL1182" s="117"/>
      <c r="AJM1182" s="117"/>
      <c r="AJN1182" s="117"/>
      <c r="AJO1182" s="117"/>
      <c r="AJP1182" s="117"/>
      <c r="AJQ1182" s="117"/>
      <c r="AJR1182" s="117"/>
      <c r="AJS1182" s="117"/>
      <c r="AJT1182" s="117"/>
      <c r="AJU1182" s="117"/>
      <c r="AJV1182" s="117"/>
      <c r="AJW1182" s="117"/>
      <c r="AJX1182" s="117"/>
      <c r="AJY1182" s="117"/>
      <c r="AJZ1182" s="117"/>
      <c r="AKA1182" s="117"/>
      <c r="AKB1182" s="117"/>
      <c r="AKC1182" s="117"/>
      <c r="AKD1182" s="117"/>
      <c r="AKE1182" s="117"/>
      <c r="AKF1182" s="117"/>
      <c r="AKG1182" s="117"/>
      <c r="AKH1182" s="117"/>
      <c r="AKI1182" s="117"/>
      <c r="AKJ1182" s="117"/>
      <c r="AKK1182" s="117"/>
      <c r="AKL1182" s="117"/>
      <c r="AKM1182" s="117"/>
      <c r="AKN1182" s="117"/>
      <c r="AKO1182" s="117"/>
      <c r="AKP1182" s="117"/>
      <c r="AKQ1182" s="117"/>
      <c r="AKR1182" s="117"/>
      <c r="AKS1182" s="117"/>
      <c r="AKT1182" s="117"/>
      <c r="AKU1182" s="117"/>
      <c r="AKV1182" s="117"/>
      <c r="AKW1182" s="117"/>
      <c r="AKX1182" s="117"/>
      <c r="AKY1182" s="117"/>
      <c r="AKZ1182" s="117"/>
      <c r="ALA1182" s="117"/>
      <c r="ALB1182" s="117"/>
      <c r="ALC1182" s="117"/>
      <c r="ALD1182" s="117"/>
      <c r="ALE1182" s="117"/>
      <c r="ALF1182" s="117"/>
      <c r="ALG1182" s="117"/>
      <c r="ALH1182" s="117"/>
      <c r="ALI1182" s="117"/>
      <c r="ALJ1182" s="117"/>
      <c r="ALK1182" s="117"/>
      <c r="ALL1182" s="117"/>
      <c r="ALM1182" s="117"/>
      <c r="ALN1182" s="117"/>
    </row>
    <row r="1183" spans="1:1002" s="120" customFormat="1" ht="25.5" x14ac:dyDescent="0.2">
      <c r="A1183" s="209"/>
      <c r="B1183" s="365" t="s">
        <v>2702</v>
      </c>
      <c r="C1183" s="6">
        <v>22134</v>
      </c>
      <c r="D1183" s="214" t="s">
        <v>2565</v>
      </c>
      <c r="E1183" s="350">
        <v>25</v>
      </c>
      <c r="F1183" s="6" t="s">
        <v>2668</v>
      </c>
      <c r="G1183" s="214" t="s">
        <v>2908</v>
      </c>
      <c r="H1183" s="46">
        <v>20</v>
      </c>
      <c r="I1183" s="117"/>
      <c r="J1183" s="117"/>
      <c r="K1183" s="117"/>
      <c r="L1183" s="117"/>
      <c r="M1183" s="117"/>
      <c r="N1183" s="117"/>
      <c r="O1183" s="117"/>
      <c r="P1183" s="117"/>
      <c r="Q1183" s="117"/>
      <c r="R1183" s="117"/>
      <c r="S1183" s="117"/>
      <c r="T1183" s="117"/>
      <c r="U1183" s="117"/>
      <c r="V1183" s="117"/>
      <c r="W1183" s="117"/>
      <c r="X1183" s="117"/>
      <c r="Y1183" s="117"/>
      <c r="Z1183" s="117"/>
      <c r="AA1183" s="117"/>
      <c r="AB1183" s="117"/>
      <c r="AC1183" s="117"/>
      <c r="AD1183" s="117"/>
      <c r="AE1183" s="117"/>
      <c r="AF1183" s="117"/>
      <c r="AG1183" s="117"/>
      <c r="AH1183" s="117"/>
      <c r="AI1183" s="117"/>
      <c r="AJ1183" s="117"/>
      <c r="AK1183" s="117"/>
      <c r="AL1183" s="117"/>
      <c r="AM1183" s="117"/>
      <c r="AN1183" s="117"/>
      <c r="AO1183" s="117"/>
      <c r="AP1183" s="117"/>
      <c r="AQ1183" s="117"/>
      <c r="AR1183" s="117"/>
      <c r="AS1183" s="117"/>
      <c r="AT1183" s="117"/>
      <c r="AU1183" s="117"/>
      <c r="AV1183" s="117"/>
      <c r="AW1183" s="117"/>
      <c r="AX1183" s="117"/>
      <c r="AY1183" s="117"/>
      <c r="AZ1183" s="117"/>
      <c r="BA1183" s="117"/>
      <c r="BB1183" s="117"/>
      <c r="BC1183" s="117"/>
      <c r="BD1183" s="117"/>
      <c r="BE1183" s="117"/>
      <c r="BF1183" s="117"/>
      <c r="BG1183" s="117"/>
      <c r="BH1183" s="117"/>
      <c r="BI1183" s="117"/>
      <c r="BJ1183" s="117"/>
      <c r="BK1183" s="117"/>
      <c r="BL1183" s="117"/>
      <c r="BM1183" s="117"/>
      <c r="BN1183" s="117"/>
      <c r="BO1183" s="117"/>
      <c r="BP1183" s="117"/>
      <c r="BQ1183" s="117"/>
      <c r="BR1183" s="117"/>
      <c r="BS1183" s="117"/>
      <c r="BT1183" s="117"/>
      <c r="BU1183" s="117"/>
      <c r="BV1183" s="117"/>
      <c r="BW1183" s="117"/>
      <c r="BX1183" s="117"/>
      <c r="BY1183" s="117"/>
      <c r="BZ1183" s="117"/>
      <c r="CA1183" s="117"/>
      <c r="CB1183" s="117"/>
      <c r="CC1183" s="117"/>
      <c r="CD1183" s="117"/>
      <c r="CE1183" s="117"/>
      <c r="CF1183" s="117"/>
      <c r="CG1183" s="117"/>
      <c r="CH1183" s="117"/>
      <c r="CI1183" s="117"/>
      <c r="CJ1183" s="117"/>
      <c r="CK1183" s="117"/>
      <c r="CL1183" s="117"/>
      <c r="CM1183" s="117"/>
      <c r="CN1183" s="117"/>
      <c r="CO1183" s="117"/>
      <c r="CP1183" s="117"/>
      <c r="CQ1183" s="117"/>
      <c r="CR1183" s="117"/>
      <c r="CS1183" s="117"/>
      <c r="CT1183" s="117"/>
      <c r="CU1183" s="117"/>
      <c r="CV1183" s="117"/>
      <c r="CW1183" s="117"/>
      <c r="CX1183" s="117"/>
      <c r="CY1183" s="117"/>
      <c r="CZ1183" s="117"/>
      <c r="DA1183" s="117"/>
      <c r="DB1183" s="117"/>
      <c r="DC1183" s="117"/>
      <c r="DD1183" s="117"/>
      <c r="DE1183" s="117"/>
      <c r="DF1183" s="117"/>
      <c r="DG1183" s="117"/>
      <c r="DH1183" s="117"/>
      <c r="DI1183" s="117"/>
      <c r="DJ1183" s="117"/>
      <c r="DK1183" s="117"/>
      <c r="DL1183" s="117"/>
      <c r="DM1183" s="117"/>
      <c r="DN1183" s="117"/>
      <c r="DO1183" s="117"/>
      <c r="DP1183" s="117"/>
      <c r="DQ1183" s="117"/>
      <c r="DR1183" s="117"/>
      <c r="DS1183" s="117"/>
      <c r="DT1183" s="117"/>
      <c r="DU1183" s="117"/>
      <c r="DV1183" s="117"/>
      <c r="DW1183" s="117"/>
      <c r="DX1183" s="117"/>
      <c r="DY1183" s="117"/>
      <c r="DZ1183" s="117"/>
      <c r="EA1183" s="117"/>
      <c r="EB1183" s="117"/>
      <c r="EC1183" s="117"/>
      <c r="ED1183" s="117"/>
      <c r="EE1183" s="117"/>
      <c r="EF1183" s="117"/>
      <c r="EG1183" s="117"/>
      <c r="EH1183" s="117"/>
      <c r="EI1183" s="117"/>
      <c r="EJ1183" s="117"/>
      <c r="EK1183" s="117"/>
      <c r="EL1183" s="117"/>
      <c r="EM1183" s="117"/>
      <c r="EN1183" s="117"/>
      <c r="EO1183" s="117"/>
      <c r="EP1183" s="117"/>
      <c r="EQ1183" s="117"/>
      <c r="ER1183" s="117"/>
      <c r="ES1183" s="117"/>
      <c r="ET1183" s="117"/>
      <c r="EU1183" s="117"/>
      <c r="EV1183" s="117"/>
      <c r="EW1183" s="117"/>
      <c r="EX1183" s="117"/>
      <c r="EY1183" s="117"/>
      <c r="EZ1183" s="117"/>
      <c r="FA1183" s="117"/>
      <c r="FB1183" s="117"/>
      <c r="FC1183" s="117"/>
      <c r="FD1183" s="117"/>
      <c r="FE1183" s="117"/>
      <c r="FF1183" s="117"/>
      <c r="FG1183" s="117"/>
      <c r="FH1183" s="117"/>
      <c r="FI1183" s="117"/>
      <c r="FJ1183" s="117"/>
      <c r="FK1183" s="117"/>
      <c r="FL1183" s="117"/>
      <c r="FM1183" s="117"/>
      <c r="FN1183" s="117"/>
      <c r="FO1183" s="117"/>
      <c r="FP1183" s="117"/>
      <c r="FQ1183" s="117"/>
      <c r="FR1183" s="117"/>
      <c r="FS1183" s="117"/>
      <c r="FT1183" s="117"/>
      <c r="FU1183" s="117"/>
      <c r="FV1183" s="117"/>
      <c r="FW1183" s="117"/>
      <c r="FX1183" s="117"/>
      <c r="FY1183" s="117"/>
      <c r="FZ1183" s="117"/>
      <c r="GA1183" s="117"/>
      <c r="GB1183" s="117"/>
      <c r="GC1183" s="117"/>
      <c r="GD1183" s="117"/>
      <c r="GE1183" s="117"/>
      <c r="GF1183" s="117"/>
      <c r="GG1183" s="117"/>
      <c r="GH1183" s="117"/>
      <c r="GI1183" s="117"/>
      <c r="GJ1183" s="117"/>
      <c r="GK1183" s="117"/>
      <c r="GL1183" s="117"/>
      <c r="GM1183" s="117"/>
      <c r="GN1183" s="117"/>
      <c r="GO1183" s="117"/>
      <c r="GP1183" s="117"/>
      <c r="GQ1183" s="117"/>
      <c r="GR1183" s="117"/>
      <c r="GS1183" s="117"/>
      <c r="GT1183" s="117"/>
      <c r="GU1183" s="117"/>
      <c r="GV1183" s="117"/>
      <c r="GW1183" s="117"/>
      <c r="GX1183" s="117"/>
      <c r="GY1183" s="117"/>
      <c r="GZ1183" s="117"/>
      <c r="HA1183" s="117"/>
      <c r="HB1183" s="117"/>
      <c r="HC1183" s="117"/>
      <c r="HD1183" s="117"/>
      <c r="HE1183" s="117"/>
      <c r="HF1183" s="117"/>
      <c r="HG1183" s="117"/>
      <c r="HH1183" s="117"/>
      <c r="HI1183" s="117"/>
      <c r="HJ1183" s="117"/>
      <c r="HK1183" s="117"/>
      <c r="HL1183" s="117"/>
      <c r="HM1183" s="117"/>
      <c r="HN1183" s="117"/>
      <c r="HO1183" s="117"/>
      <c r="HP1183" s="117"/>
      <c r="HQ1183" s="117"/>
      <c r="HR1183" s="117"/>
      <c r="HS1183" s="117"/>
      <c r="HT1183" s="117"/>
      <c r="HU1183" s="117"/>
      <c r="HV1183" s="117"/>
      <c r="HW1183" s="117"/>
      <c r="HX1183" s="117"/>
      <c r="HY1183" s="117"/>
      <c r="HZ1183" s="117"/>
      <c r="IA1183" s="117"/>
      <c r="IB1183" s="117"/>
      <c r="IC1183" s="117"/>
      <c r="ID1183" s="117"/>
      <c r="IE1183" s="117"/>
      <c r="IF1183" s="117"/>
      <c r="IG1183" s="117"/>
      <c r="IH1183" s="117"/>
      <c r="II1183" s="117"/>
      <c r="IJ1183" s="117"/>
      <c r="IK1183" s="117"/>
      <c r="IL1183" s="117"/>
      <c r="IM1183" s="117"/>
      <c r="IN1183" s="117"/>
      <c r="IO1183" s="117"/>
      <c r="IP1183" s="117"/>
      <c r="IQ1183" s="117"/>
      <c r="IR1183" s="117"/>
      <c r="IS1183" s="117"/>
      <c r="IT1183" s="117"/>
      <c r="IU1183" s="117"/>
      <c r="IV1183" s="117"/>
      <c r="IW1183" s="117"/>
      <c r="IX1183" s="117"/>
      <c r="IY1183" s="117"/>
      <c r="IZ1183" s="117"/>
      <c r="JA1183" s="117"/>
      <c r="JB1183" s="117"/>
      <c r="JC1183" s="117"/>
      <c r="JD1183" s="117"/>
      <c r="JE1183" s="117"/>
      <c r="JF1183" s="117"/>
      <c r="JG1183" s="117"/>
      <c r="JH1183" s="117"/>
      <c r="JI1183" s="117"/>
      <c r="JJ1183" s="117"/>
      <c r="JK1183" s="117"/>
      <c r="JL1183" s="117"/>
      <c r="JM1183" s="117"/>
      <c r="JN1183" s="117"/>
      <c r="JO1183" s="117"/>
      <c r="JP1183" s="117"/>
      <c r="JQ1183" s="117"/>
      <c r="JR1183" s="117"/>
      <c r="JS1183" s="117"/>
      <c r="JT1183" s="117"/>
      <c r="JU1183" s="117"/>
      <c r="JV1183" s="117"/>
      <c r="JW1183" s="117"/>
      <c r="JX1183" s="117"/>
      <c r="JY1183" s="117"/>
      <c r="JZ1183" s="117"/>
      <c r="KA1183" s="117"/>
      <c r="KB1183" s="117"/>
      <c r="KC1183" s="117"/>
      <c r="KD1183" s="117"/>
      <c r="KE1183" s="117"/>
      <c r="KF1183" s="117"/>
      <c r="KG1183" s="117"/>
      <c r="KH1183" s="117"/>
      <c r="KI1183" s="117"/>
      <c r="KJ1183" s="117"/>
      <c r="KK1183" s="117"/>
      <c r="KL1183" s="117"/>
      <c r="KM1183" s="117"/>
      <c r="KN1183" s="117"/>
      <c r="KO1183" s="117"/>
      <c r="KP1183" s="117"/>
      <c r="KQ1183" s="117"/>
      <c r="KR1183" s="117"/>
      <c r="KS1183" s="117"/>
      <c r="KT1183" s="117"/>
      <c r="KU1183" s="117"/>
      <c r="KV1183" s="117"/>
      <c r="KW1183" s="117"/>
      <c r="KX1183" s="117"/>
      <c r="KY1183" s="117"/>
      <c r="KZ1183" s="117"/>
      <c r="LA1183" s="117"/>
      <c r="LB1183" s="117"/>
      <c r="LC1183" s="117"/>
      <c r="LD1183" s="117"/>
      <c r="LE1183" s="117"/>
      <c r="LF1183" s="117"/>
      <c r="LG1183" s="117"/>
      <c r="LH1183" s="117"/>
      <c r="LI1183" s="117"/>
      <c r="LJ1183" s="117"/>
      <c r="LK1183" s="117"/>
      <c r="LL1183" s="117"/>
      <c r="LM1183" s="117"/>
      <c r="LN1183" s="117"/>
      <c r="LO1183" s="117"/>
      <c r="LP1183" s="117"/>
      <c r="LQ1183" s="117"/>
      <c r="LR1183" s="117"/>
      <c r="LS1183" s="117"/>
      <c r="LT1183" s="117"/>
      <c r="LU1183" s="117"/>
      <c r="LV1183" s="117"/>
      <c r="LW1183" s="117"/>
      <c r="LX1183" s="117"/>
      <c r="LY1183" s="117"/>
      <c r="LZ1183" s="117"/>
      <c r="MA1183" s="117"/>
      <c r="MB1183" s="117"/>
      <c r="MC1183" s="117"/>
      <c r="MD1183" s="117"/>
      <c r="ME1183" s="117"/>
      <c r="MF1183" s="117"/>
      <c r="MG1183" s="117"/>
      <c r="MH1183" s="117"/>
      <c r="MI1183" s="117"/>
      <c r="MJ1183" s="117"/>
      <c r="MK1183" s="117"/>
      <c r="ML1183" s="117"/>
      <c r="MM1183" s="117"/>
      <c r="MN1183" s="117"/>
      <c r="MO1183" s="117"/>
      <c r="MP1183" s="117"/>
      <c r="MQ1183" s="117"/>
      <c r="MR1183" s="117"/>
      <c r="MS1183" s="117"/>
      <c r="MT1183" s="117"/>
      <c r="MU1183" s="117"/>
      <c r="MV1183" s="117"/>
      <c r="MW1183" s="117"/>
      <c r="MX1183" s="117"/>
      <c r="MY1183" s="117"/>
      <c r="MZ1183" s="117"/>
      <c r="NA1183" s="117"/>
      <c r="NB1183" s="117"/>
      <c r="NC1183" s="117"/>
      <c r="ND1183" s="117"/>
      <c r="NE1183" s="117"/>
      <c r="NF1183" s="117"/>
      <c r="NG1183" s="117"/>
      <c r="NH1183" s="117"/>
      <c r="NI1183" s="117"/>
      <c r="NJ1183" s="117"/>
      <c r="NK1183" s="117"/>
      <c r="NL1183" s="117"/>
      <c r="NM1183" s="117"/>
      <c r="NN1183" s="117"/>
      <c r="NO1183" s="117"/>
      <c r="NP1183" s="117"/>
      <c r="NQ1183" s="117"/>
      <c r="NR1183" s="117"/>
      <c r="NS1183" s="117"/>
      <c r="NT1183" s="117"/>
      <c r="NU1183" s="117"/>
      <c r="NV1183" s="117"/>
      <c r="NW1183" s="117"/>
      <c r="NX1183" s="117"/>
      <c r="NY1183" s="117"/>
      <c r="NZ1183" s="117"/>
      <c r="OA1183" s="117"/>
      <c r="OB1183" s="117"/>
      <c r="OC1183" s="117"/>
      <c r="OD1183" s="117"/>
      <c r="OE1183" s="117"/>
      <c r="OF1183" s="117"/>
      <c r="OG1183" s="117"/>
      <c r="OH1183" s="117"/>
      <c r="OI1183" s="117"/>
      <c r="OJ1183" s="117"/>
      <c r="OK1183" s="117"/>
      <c r="OL1183" s="117"/>
      <c r="OM1183" s="117"/>
      <c r="ON1183" s="117"/>
      <c r="OO1183" s="117"/>
      <c r="OP1183" s="117"/>
      <c r="OQ1183" s="117"/>
      <c r="OR1183" s="117"/>
      <c r="OS1183" s="117"/>
      <c r="OT1183" s="117"/>
      <c r="OU1183" s="117"/>
      <c r="OV1183" s="117"/>
      <c r="OW1183" s="117"/>
      <c r="OX1183" s="117"/>
      <c r="OY1183" s="117"/>
      <c r="OZ1183" s="117"/>
      <c r="PA1183" s="117"/>
      <c r="PB1183" s="117"/>
      <c r="PC1183" s="117"/>
      <c r="PD1183" s="117"/>
      <c r="PE1183" s="117"/>
      <c r="PF1183" s="117"/>
      <c r="PG1183" s="117"/>
      <c r="PH1183" s="117"/>
      <c r="PI1183" s="117"/>
      <c r="PJ1183" s="117"/>
      <c r="PK1183" s="117"/>
      <c r="PL1183" s="117"/>
      <c r="PM1183" s="117"/>
      <c r="PN1183" s="117"/>
      <c r="PO1183" s="117"/>
      <c r="PP1183" s="117"/>
      <c r="PQ1183" s="117"/>
      <c r="PR1183" s="117"/>
      <c r="PS1183" s="117"/>
      <c r="PT1183" s="117"/>
      <c r="PU1183" s="117"/>
      <c r="PV1183" s="117"/>
      <c r="PW1183" s="117"/>
      <c r="PX1183" s="117"/>
      <c r="PY1183" s="117"/>
      <c r="PZ1183" s="117"/>
      <c r="QA1183" s="117"/>
      <c r="QB1183" s="117"/>
      <c r="QC1183" s="117"/>
      <c r="QD1183" s="117"/>
      <c r="QE1183" s="117"/>
      <c r="QF1183" s="117"/>
      <c r="QG1183" s="117"/>
      <c r="QH1183" s="117"/>
      <c r="QI1183" s="117"/>
      <c r="QJ1183" s="117"/>
      <c r="QK1183" s="117"/>
      <c r="QL1183" s="117"/>
      <c r="QM1183" s="117"/>
      <c r="QN1183" s="117"/>
      <c r="QO1183" s="117"/>
      <c r="QP1183" s="117"/>
      <c r="QQ1183" s="117"/>
      <c r="QR1183" s="117"/>
      <c r="QS1183" s="117"/>
      <c r="QT1183" s="117"/>
      <c r="QU1183" s="117"/>
      <c r="QV1183" s="117"/>
      <c r="QW1183" s="117"/>
      <c r="QX1183" s="117"/>
      <c r="QY1183" s="117"/>
      <c r="QZ1183" s="117"/>
      <c r="RA1183" s="117"/>
      <c r="RB1183" s="117"/>
      <c r="RC1183" s="117"/>
      <c r="RD1183" s="117"/>
      <c r="RE1183" s="117"/>
      <c r="RF1183" s="117"/>
      <c r="RG1183" s="117"/>
      <c r="RH1183" s="117"/>
      <c r="RI1183" s="117"/>
      <c r="RJ1183" s="117"/>
      <c r="RK1183" s="117"/>
      <c r="RL1183" s="117"/>
      <c r="RM1183" s="117"/>
      <c r="RN1183" s="117"/>
      <c r="RO1183" s="117"/>
      <c r="RP1183" s="117"/>
      <c r="RQ1183" s="117"/>
      <c r="RR1183" s="117"/>
      <c r="RS1183" s="117"/>
      <c r="RT1183" s="117"/>
      <c r="RU1183" s="117"/>
      <c r="RV1183" s="117"/>
      <c r="RW1183" s="117"/>
      <c r="RX1183" s="117"/>
      <c r="RY1183" s="117"/>
      <c r="RZ1183" s="117"/>
      <c r="SA1183" s="117"/>
      <c r="SB1183" s="117"/>
      <c r="SC1183" s="117"/>
      <c r="SD1183" s="117"/>
      <c r="SE1183" s="117"/>
      <c r="SF1183" s="117"/>
      <c r="SG1183" s="117"/>
      <c r="SH1183" s="117"/>
      <c r="SI1183" s="117"/>
      <c r="SJ1183" s="117"/>
      <c r="SK1183" s="117"/>
      <c r="SL1183" s="117"/>
      <c r="SM1183" s="117"/>
      <c r="SN1183" s="117"/>
      <c r="SO1183" s="117"/>
      <c r="SP1183" s="117"/>
      <c r="SQ1183" s="117"/>
      <c r="SR1183" s="117"/>
      <c r="SS1183" s="117"/>
      <c r="ST1183" s="117"/>
      <c r="SU1183" s="117"/>
      <c r="SV1183" s="117"/>
      <c r="SW1183" s="117"/>
      <c r="SX1183" s="117"/>
      <c r="SY1183" s="117"/>
      <c r="SZ1183" s="117"/>
      <c r="TA1183" s="117"/>
      <c r="TB1183" s="117"/>
      <c r="TC1183" s="117"/>
      <c r="TD1183" s="117"/>
      <c r="TE1183" s="117"/>
      <c r="TF1183" s="117"/>
      <c r="TG1183" s="117"/>
      <c r="TH1183" s="117"/>
      <c r="TI1183" s="117"/>
      <c r="TJ1183" s="117"/>
      <c r="TK1183" s="117"/>
      <c r="TL1183" s="117"/>
      <c r="TM1183" s="117"/>
      <c r="TN1183" s="117"/>
      <c r="TO1183" s="117"/>
      <c r="TP1183" s="117"/>
      <c r="TQ1183" s="117"/>
      <c r="TR1183" s="117"/>
      <c r="TS1183" s="117"/>
      <c r="TT1183" s="117"/>
      <c r="TU1183" s="117"/>
      <c r="TV1183" s="117"/>
      <c r="TW1183" s="117"/>
      <c r="TX1183" s="117"/>
      <c r="TY1183" s="117"/>
      <c r="TZ1183" s="117"/>
      <c r="UA1183" s="117"/>
      <c r="UB1183" s="117"/>
      <c r="UC1183" s="117"/>
      <c r="UD1183" s="117"/>
      <c r="UE1183" s="117"/>
      <c r="UF1183" s="117"/>
      <c r="UG1183" s="117"/>
      <c r="UH1183" s="117"/>
      <c r="UI1183" s="117"/>
      <c r="UJ1183" s="117"/>
      <c r="UK1183" s="117"/>
      <c r="UL1183" s="117"/>
      <c r="UM1183" s="117"/>
      <c r="UN1183" s="117"/>
      <c r="UO1183" s="117"/>
      <c r="UP1183" s="117"/>
      <c r="UQ1183" s="117"/>
      <c r="UR1183" s="117"/>
      <c r="US1183" s="117"/>
      <c r="UT1183" s="117"/>
      <c r="UU1183" s="117"/>
      <c r="UV1183" s="117"/>
      <c r="UW1183" s="117"/>
      <c r="UX1183" s="117"/>
      <c r="UY1183" s="117"/>
      <c r="UZ1183" s="117"/>
      <c r="VA1183" s="117"/>
      <c r="VB1183" s="117"/>
      <c r="VC1183" s="117"/>
      <c r="VD1183" s="117"/>
      <c r="VE1183" s="117"/>
      <c r="VF1183" s="117"/>
      <c r="VG1183" s="117"/>
      <c r="VH1183" s="117"/>
      <c r="VI1183" s="117"/>
      <c r="VJ1183" s="117"/>
      <c r="VK1183" s="117"/>
      <c r="VL1183" s="117"/>
      <c r="VM1183" s="117"/>
      <c r="VN1183" s="117"/>
      <c r="VO1183" s="117"/>
      <c r="VP1183" s="117"/>
      <c r="VQ1183" s="117"/>
      <c r="VR1183" s="117"/>
      <c r="VS1183" s="117"/>
      <c r="VT1183" s="117"/>
      <c r="VU1183" s="117"/>
      <c r="VV1183" s="117"/>
      <c r="VW1183" s="117"/>
      <c r="VX1183" s="117"/>
      <c r="VY1183" s="117"/>
      <c r="VZ1183" s="117"/>
      <c r="WA1183" s="117"/>
      <c r="WB1183" s="117"/>
      <c r="WC1183" s="117"/>
      <c r="WD1183" s="117"/>
      <c r="WE1183" s="117"/>
      <c r="WF1183" s="117"/>
      <c r="WG1183" s="117"/>
      <c r="WH1183" s="117"/>
      <c r="WI1183" s="117"/>
      <c r="WJ1183" s="117"/>
      <c r="WK1183" s="117"/>
      <c r="WL1183" s="117"/>
      <c r="WM1183" s="117"/>
      <c r="WN1183" s="117"/>
      <c r="WO1183" s="117"/>
      <c r="WP1183" s="117"/>
      <c r="WQ1183" s="117"/>
      <c r="WR1183" s="117"/>
      <c r="WS1183" s="117"/>
      <c r="WT1183" s="117"/>
      <c r="WU1183" s="117"/>
      <c r="WV1183" s="117"/>
      <c r="WW1183" s="117"/>
      <c r="WX1183" s="117"/>
      <c r="WY1183" s="117"/>
      <c r="WZ1183" s="117"/>
      <c r="XA1183" s="117"/>
      <c r="XB1183" s="117"/>
      <c r="XC1183" s="117"/>
      <c r="XD1183" s="117"/>
      <c r="XE1183" s="117"/>
      <c r="XF1183" s="117"/>
      <c r="XG1183" s="117"/>
      <c r="XH1183" s="117"/>
      <c r="XI1183" s="117"/>
      <c r="XJ1183" s="117"/>
      <c r="XK1183" s="117"/>
      <c r="XL1183" s="117"/>
      <c r="XM1183" s="117"/>
      <c r="XN1183" s="117"/>
      <c r="XO1183" s="117"/>
      <c r="XP1183" s="117"/>
      <c r="XQ1183" s="117"/>
      <c r="XR1183" s="117"/>
      <c r="XS1183" s="117"/>
      <c r="XT1183" s="117"/>
      <c r="XU1183" s="117"/>
      <c r="XV1183" s="117"/>
      <c r="XW1183" s="117"/>
      <c r="XX1183" s="117"/>
      <c r="XY1183" s="117"/>
      <c r="XZ1183" s="117"/>
      <c r="YA1183" s="117"/>
      <c r="YB1183" s="117"/>
      <c r="YC1183" s="117"/>
      <c r="YD1183" s="117"/>
      <c r="YE1183" s="117"/>
      <c r="YF1183" s="117"/>
      <c r="YG1183" s="117"/>
      <c r="YH1183" s="117"/>
      <c r="YI1183" s="117"/>
      <c r="YJ1183" s="117"/>
      <c r="YK1183" s="117"/>
      <c r="YL1183" s="117"/>
      <c r="YM1183" s="117"/>
      <c r="YN1183" s="117"/>
      <c r="YO1183" s="117"/>
      <c r="YP1183" s="117"/>
      <c r="YQ1183" s="117"/>
      <c r="YR1183" s="117"/>
      <c r="YS1183" s="117"/>
      <c r="YT1183" s="117"/>
      <c r="YU1183" s="117"/>
      <c r="YV1183" s="117"/>
      <c r="YW1183" s="117"/>
      <c r="YX1183" s="117"/>
      <c r="YY1183" s="117"/>
      <c r="YZ1183" s="117"/>
      <c r="ZA1183" s="117"/>
      <c r="ZB1183" s="117"/>
      <c r="ZC1183" s="117"/>
      <c r="ZD1183" s="117"/>
      <c r="ZE1183" s="117"/>
      <c r="ZF1183" s="117"/>
      <c r="ZG1183" s="117"/>
      <c r="ZH1183" s="117"/>
      <c r="ZI1183" s="117"/>
      <c r="ZJ1183" s="117"/>
      <c r="ZK1183" s="117"/>
      <c r="ZL1183" s="117"/>
      <c r="ZM1183" s="117"/>
      <c r="ZN1183" s="117"/>
      <c r="ZO1183" s="117"/>
      <c r="ZP1183" s="117"/>
      <c r="ZQ1183" s="117"/>
      <c r="ZR1183" s="117"/>
      <c r="ZS1183" s="117"/>
      <c r="ZT1183" s="117"/>
      <c r="ZU1183" s="117"/>
      <c r="ZV1183" s="117"/>
      <c r="ZW1183" s="117"/>
      <c r="ZX1183" s="117"/>
      <c r="ZY1183" s="117"/>
      <c r="ZZ1183" s="117"/>
      <c r="AAA1183" s="117"/>
      <c r="AAB1183" s="117"/>
      <c r="AAC1183" s="117"/>
      <c r="AAD1183" s="117"/>
      <c r="AAE1183" s="117"/>
      <c r="AAF1183" s="117"/>
      <c r="AAG1183" s="117"/>
      <c r="AAH1183" s="117"/>
      <c r="AAI1183" s="117"/>
      <c r="AAJ1183" s="117"/>
      <c r="AAK1183" s="117"/>
      <c r="AAL1183" s="117"/>
      <c r="AAM1183" s="117"/>
      <c r="AAN1183" s="117"/>
      <c r="AAO1183" s="117"/>
      <c r="AAP1183" s="117"/>
      <c r="AAQ1183" s="117"/>
      <c r="AAR1183" s="117"/>
      <c r="AAS1183" s="117"/>
      <c r="AAT1183" s="117"/>
      <c r="AAU1183" s="117"/>
      <c r="AAV1183" s="117"/>
      <c r="AAW1183" s="117"/>
      <c r="AAX1183" s="117"/>
      <c r="AAY1183" s="117"/>
      <c r="AAZ1183" s="117"/>
      <c r="ABA1183" s="117"/>
      <c r="ABB1183" s="117"/>
      <c r="ABC1183" s="117"/>
      <c r="ABD1183" s="117"/>
      <c r="ABE1183" s="117"/>
      <c r="ABF1183" s="117"/>
      <c r="ABG1183" s="117"/>
      <c r="ABH1183" s="117"/>
      <c r="ABI1183" s="117"/>
      <c r="ABJ1183" s="117"/>
      <c r="ABK1183" s="117"/>
      <c r="ABL1183" s="117"/>
      <c r="ABM1183" s="117"/>
      <c r="ABN1183" s="117"/>
      <c r="ABO1183" s="117"/>
      <c r="ABP1183" s="117"/>
      <c r="ABQ1183" s="117"/>
      <c r="ABR1183" s="117"/>
      <c r="ABS1183" s="117"/>
      <c r="ABT1183" s="117"/>
      <c r="ABU1183" s="117"/>
      <c r="ABV1183" s="117"/>
      <c r="ABW1183" s="117"/>
      <c r="ABX1183" s="117"/>
      <c r="ABY1183" s="117"/>
      <c r="ABZ1183" s="117"/>
      <c r="ACA1183" s="117"/>
      <c r="ACB1183" s="117"/>
      <c r="ACC1183" s="117"/>
      <c r="ACD1183" s="117"/>
      <c r="ACE1183" s="117"/>
      <c r="ACF1183" s="117"/>
      <c r="ACG1183" s="117"/>
      <c r="ACH1183" s="117"/>
      <c r="ACI1183" s="117"/>
      <c r="ACJ1183" s="117"/>
      <c r="ACK1183" s="117"/>
      <c r="ACL1183" s="117"/>
      <c r="ACM1183" s="117"/>
      <c r="ACN1183" s="117"/>
      <c r="ACO1183" s="117"/>
      <c r="ACP1183" s="117"/>
      <c r="ACQ1183" s="117"/>
      <c r="ACR1183" s="117"/>
      <c r="ACS1183" s="117"/>
      <c r="ACT1183" s="117"/>
      <c r="ACU1183" s="117"/>
      <c r="ACV1183" s="117"/>
      <c r="ACW1183" s="117"/>
      <c r="ACX1183" s="117"/>
      <c r="ACY1183" s="117"/>
      <c r="ACZ1183" s="117"/>
      <c r="ADA1183" s="117"/>
      <c r="ADB1183" s="117"/>
      <c r="ADC1183" s="117"/>
      <c r="ADD1183" s="117"/>
      <c r="ADE1183" s="117"/>
      <c r="ADF1183" s="117"/>
      <c r="ADG1183" s="117"/>
      <c r="ADH1183" s="117"/>
      <c r="ADI1183" s="117"/>
      <c r="ADJ1183" s="117"/>
      <c r="ADK1183" s="117"/>
      <c r="ADL1183" s="117"/>
      <c r="ADM1183" s="117"/>
      <c r="ADN1183" s="117"/>
      <c r="ADO1183" s="117"/>
      <c r="ADP1183" s="117"/>
      <c r="ADQ1183" s="117"/>
      <c r="ADR1183" s="117"/>
      <c r="ADS1183" s="117"/>
      <c r="ADT1183" s="117"/>
      <c r="ADU1183" s="117"/>
      <c r="ADV1183" s="117"/>
      <c r="ADW1183" s="117"/>
      <c r="ADX1183" s="117"/>
      <c r="ADY1183" s="117"/>
      <c r="ADZ1183" s="117"/>
      <c r="AEA1183" s="117"/>
      <c r="AEB1183" s="117"/>
      <c r="AEC1183" s="117"/>
      <c r="AED1183" s="117"/>
      <c r="AEE1183" s="117"/>
      <c r="AEF1183" s="117"/>
      <c r="AEG1183" s="117"/>
      <c r="AEH1183" s="117"/>
      <c r="AEI1183" s="117"/>
      <c r="AEJ1183" s="117"/>
      <c r="AEK1183" s="117"/>
      <c r="AEL1183" s="117"/>
      <c r="AEM1183" s="117"/>
      <c r="AEN1183" s="117"/>
      <c r="AEO1183" s="117"/>
      <c r="AEP1183" s="117"/>
      <c r="AEQ1183" s="117"/>
      <c r="AER1183" s="117"/>
      <c r="AES1183" s="117"/>
      <c r="AET1183" s="117"/>
      <c r="AEU1183" s="117"/>
      <c r="AEV1183" s="117"/>
      <c r="AEW1183" s="117"/>
      <c r="AEX1183" s="117"/>
      <c r="AEY1183" s="117"/>
      <c r="AEZ1183" s="117"/>
      <c r="AFA1183" s="117"/>
      <c r="AFB1183" s="117"/>
      <c r="AFC1183" s="117"/>
      <c r="AFD1183" s="117"/>
      <c r="AFE1183" s="117"/>
      <c r="AFF1183" s="117"/>
      <c r="AFG1183" s="117"/>
      <c r="AFH1183" s="117"/>
      <c r="AFI1183" s="117"/>
      <c r="AFJ1183" s="117"/>
      <c r="AFK1183" s="117"/>
      <c r="AFL1183" s="117"/>
      <c r="AFM1183" s="117"/>
      <c r="AFN1183" s="117"/>
      <c r="AFO1183" s="117"/>
      <c r="AFP1183" s="117"/>
      <c r="AFQ1183" s="117"/>
      <c r="AFR1183" s="117"/>
      <c r="AFS1183" s="117"/>
      <c r="AFT1183" s="117"/>
      <c r="AFU1183" s="117"/>
      <c r="AFV1183" s="117"/>
      <c r="AFW1183" s="117"/>
      <c r="AFX1183" s="117"/>
      <c r="AFY1183" s="117"/>
      <c r="AFZ1183" s="117"/>
      <c r="AGA1183" s="117"/>
      <c r="AGB1183" s="117"/>
      <c r="AGC1183" s="117"/>
      <c r="AGD1183" s="117"/>
      <c r="AGE1183" s="117"/>
      <c r="AGF1183" s="117"/>
      <c r="AGG1183" s="117"/>
      <c r="AGH1183" s="117"/>
      <c r="AGI1183" s="117"/>
      <c r="AGJ1183" s="117"/>
      <c r="AGK1183" s="117"/>
      <c r="AGL1183" s="117"/>
      <c r="AGM1183" s="117"/>
      <c r="AGN1183" s="117"/>
      <c r="AGO1183" s="117"/>
      <c r="AGP1183" s="117"/>
      <c r="AGQ1183" s="117"/>
      <c r="AGR1183" s="117"/>
      <c r="AGS1183" s="117"/>
      <c r="AGT1183" s="117"/>
      <c r="AGU1183" s="117"/>
      <c r="AGV1183" s="117"/>
      <c r="AGW1183" s="117"/>
      <c r="AGX1183" s="117"/>
      <c r="AGY1183" s="117"/>
      <c r="AGZ1183" s="117"/>
      <c r="AHA1183" s="117"/>
      <c r="AHB1183" s="117"/>
      <c r="AHC1183" s="117"/>
      <c r="AHD1183" s="117"/>
      <c r="AHE1183" s="117"/>
      <c r="AHF1183" s="117"/>
      <c r="AHG1183" s="117"/>
      <c r="AHH1183" s="117"/>
      <c r="AHI1183" s="117"/>
      <c r="AHJ1183" s="117"/>
      <c r="AHK1183" s="117"/>
      <c r="AHL1183" s="117"/>
      <c r="AHM1183" s="117"/>
      <c r="AHN1183" s="117"/>
      <c r="AHO1183" s="117"/>
      <c r="AHP1183" s="117"/>
      <c r="AHQ1183" s="117"/>
      <c r="AHR1183" s="117"/>
      <c r="AHS1183" s="117"/>
      <c r="AHT1183" s="117"/>
      <c r="AHU1183" s="117"/>
      <c r="AHV1183" s="117"/>
      <c r="AHW1183" s="117"/>
      <c r="AHX1183" s="117"/>
      <c r="AHY1183" s="117"/>
      <c r="AHZ1183" s="117"/>
      <c r="AIA1183" s="117"/>
      <c r="AIB1183" s="117"/>
      <c r="AIC1183" s="117"/>
      <c r="AID1183" s="117"/>
      <c r="AIE1183" s="117"/>
      <c r="AIF1183" s="117"/>
      <c r="AIG1183" s="117"/>
      <c r="AIH1183" s="117"/>
      <c r="AII1183" s="117"/>
      <c r="AIJ1183" s="117"/>
      <c r="AIK1183" s="117"/>
      <c r="AIL1183" s="117"/>
      <c r="AIM1183" s="117"/>
      <c r="AIN1183" s="117"/>
      <c r="AIO1183" s="117"/>
      <c r="AIP1183" s="117"/>
      <c r="AIQ1183" s="117"/>
      <c r="AIR1183" s="117"/>
      <c r="AIS1183" s="117"/>
      <c r="AIT1183" s="117"/>
      <c r="AIU1183" s="117"/>
      <c r="AIV1183" s="117"/>
      <c r="AIW1183" s="117"/>
      <c r="AIX1183" s="117"/>
      <c r="AIY1183" s="117"/>
      <c r="AIZ1183" s="117"/>
      <c r="AJA1183" s="117"/>
      <c r="AJB1183" s="117"/>
      <c r="AJC1183" s="117"/>
      <c r="AJD1183" s="117"/>
      <c r="AJE1183" s="117"/>
      <c r="AJF1183" s="117"/>
      <c r="AJG1183" s="117"/>
      <c r="AJH1183" s="117"/>
      <c r="AJI1183" s="117"/>
      <c r="AJJ1183" s="117"/>
      <c r="AJK1183" s="117"/>
      <c r="AJL1183" s="117"/>
      <c r="AJM1183" s="117"/>
      <c r="AJN1183" s="117"/>
      <c r="AJO1183" s="117"/>
      <c r="AJP1183" s="117"/>
      <c r="AJQ1183" s="117"/>
      <c r="AJR1183" s="117"/>
      <c r="AJS1183" s="117"/>
      <c r="AJT1183" s="117"/>
      <c r="AJU1183" s="117"/>
      <c r="AJV1183" s="117"/>
      <c r="AJW1183" s="117"/>
      <c r="AJX1183" s="117"/>
      <c r="AJY1183" s="117"/>
      <c r="AJZ1183" s="117"/>
      <c r="AKA1183" s="117"/>
      <c r="AKB1183" s="117"/>
      <c r="AKC1183" s="117"/>
      <c r="AKD1183" s="117"/>
      <c r="AKE1183" s="117"/>
      <c r="AKF1183" s="117"/>
      <c r="AKG1183" s="117"/>
      <c r="AKH1183" s="117"/>
      <c r="AKI1183" s="117"/>
      <c r="AKJ1183" s="117"/>
      <c r="AKK1183" s="117"/>
      <c r="AKL1183" s="117"/>
      <c r="AKM1183" s="117"/>
      <c r="AKN1183" s="117"/>
      <c r="AKO1183" s="117"/>
      <c r="AKP1183" s="117"/>
      <c r="AKQ1183" s="117"/>
      <c r="AKR1183" s="117"/>
      <c r="AKS1183" s="117"/>
      <c r="AKT1183" s="117"/>
      <c r="AKU1183" s="117"/>
      <c r="AKV1183" s="117"/>
      <c r="AKW1183" s="117"/>
      <c r="AKX1183" s="117"/>
      <c r="AKY1183" s="117"/>
      <c r="AKZ1183" s="117"/>
      <c r="ALA1183" s="117"/>
      <c r="ALB1183" s="117"/>
      <c r="ALC1183" s="117"/>
      <c r="ALD1183" s="117"/>
      <c r="ALE1183" s="117"/>
      <c r="ALF1183" s="117"/>
      <c r="ALG1183" s="117"/>
      <c r="ALH1183" s="117"/>
      <c r="ALI1183" s="117"/>
      <c r="ALJ1183" s="117"/>
      <c r="ALK1183" s="117"/>
      <c r="ALL1183" s="117"/>
      <c r="ALM1183" s="117"/>
      <c r="ALN1183" s="117"/>
    </row>
    <row r="1184" spans="1:1002" s="120" customFormat="1" ht="38.25" x14ac:dyDescent="0.2">
      <c r="A1184" s="209"/>
      <c r="B1184" s="385" t="s">
        <v>2632</v>
      </c>
      <c r="C1184" s="6">
        <v>29144</v>
      </c>
      <c r="D1184" s="214" t="s">
        <v>2588</v>
      </c>
      <c r="E1184" s="350">
        <v>11</v>
      </c>
      <c r="F1184" s="6" t="s">
        <v>2633</v>
      </c>
      <c r="G1184" s="214" t="s">
        <v>2907</v>
      </c>
      <c r="H1184" s="46">
        <v>20</v>
      </c>
      <c r="I1184" s="117"/>
      <c r="J1184" s="117"/>
      <c r="K1184" s="117"/>
      <c r="L1184" s="117"/>
      <c r="M1184" s="117"/>
      <c r="N1184" s="117"/>
      <c r="O1184" s="117"/>
      <c r="P1184" s="117"/>
      <c r="Q1184" s="117"/>
      <c r="R1184" s="117"/>
      <c r="S1184" s="117"/>
      <c r="T1184" s="117"/>
      <c r="U1184" s="117"/>
      <c r="V1184" s="117"/>
      <c r="W1184" s="117"/>
      <c r="X1184" s="117"/>
      <c r="Y1184" s="117"/>
      <c r="Z1184" s="117"/>
      <c r="AA1184" s="117"/>
      <c r="AB1184" s="117"/>
      <c r="AC1184" s="117"/>
      <c r="AD1184" s="117"/>
      <c r="AE1184" s="117"/>
      <c r="AF1184" s="117"/>
      <c r="AG1184" s="117"/>
      <c r="AH1184" s="117"/>
      <c r="AI1184" s="117"/>
      <c r="AJ1184" s="117"/>
      <c r="AK1184" s="117"/>
      <c r="AL1184" s="117"/>
      <c r="AM1184" s="117"/>
      <c r="AN1184" s="117"/>
      <c r="AO1184" s="117"/>
      <c r="AP1184" s="117"/>
      <c r="AQ1184" s="117"/>
      <c r="AR1184" s="117"/>
      <c r="AS1184" s="117"/>
      <c r="AT1184" s="117"/>
      <c r="AU1184" s="117"/>
      <c r="AV1184" s="117"/>
      <c r="AW1184" s="117"/>
      <c r="AX1184" s="117"/>
      <c r="AY1184" s="117"/>
      <c r="AZ1184" s="117"/>
      <c r="BA1184" s="117"/>
      <c r="BB1184" s="117"/>
      <c r="BC1184" s="117"/>
      <c r="BD1184" s="117"/>
      <c r="BE1184" s="117"/>
      <c r="BF1184" s="117"/>
      <c r="BG1184" s="117"/>
      <c r="BH1184" s="117"/>
      <c r="BI1184" s="117"/>
      <c r="BJ1184" s="117"/>
      <c r="BK1184" s="117"/>
      <c r="BL1184" s="117"/>
      <c r="BM1184" s="117"/>
      <c r="BN1184" s="117"/>
      <c r="BO1184" s="117"/>
      <c r="BP1184" s="117"/>
      <c r="BQ1184" s="117"/>
      <c r="BR1184" s="117"/>
      <c r="BS1184" s="117"/>
      <c r="BT1184" s="117"/>
      <c r="BU1184" s="117"/>
      <c r="BV1184" s="117"/>
      <c r="BW1184" s="117"/>
      <c r="BX1184" s="117"/>
      <c r="BY1184" s="117"/>
      <c r="BZ1184" s="117"/>
      <c r="CA1184" s="117"/>
      <c r="CB1184" s="117"/>
      <c r="CC1184" s="117"/>
      <c r="CD1184" s="117"/>
      <c r="CE1184" s="117"/>
      <c r="CF1184" s="117"/>
      <c r="CG1184" s="117"/>
      <c r="CH1184" s="117"/>
      <c r="CI1184" s="117"/>
      <c r="CJ1184" s="117"/>
      <c r="CK1184" s="117"/>
      <c r="CL1184" s="117"/>
      <c r="CM1184" s="117"/>
      <c r="CN1184" s="117"/>
      <c r="CO1184" s="117"/>
      <c r="CP1184" s="117"/>
      <c r="CQ1184" s="117"/>
      <c r="CR1184" s="117"/>
      <c r="CS1184" s="117"/>
      <c r="CT1184" s="117"/>
      <c r="CU1184" s="117"/>
      <c r="CV1184" s="117"/>
      <c r="CW1184" s="117"/>
      <c r="CX1184" s="117"/>
      <c r="CY1184" s="117"/>
      <c r="CZ1184" s="117"/>
      <c r="DA1184" s="117"/>
      <c r="DB1184" s="117"/>
      <c r="DC1184" s="117"/>
      <c r="DD1184" s="117"/>
      <c r="DE1184" s="117"/>
      <c r="DF1184" s="117"/>
      <c r="DG1184" s="117"/>
      <c r="DH1184" s="117"/>
      <c r="DI1184" s="117"/>
      <c r="DJ1184" s="117"/>
      <c r="DK1184" s="117"/>
      <c r="DL1184" s="117"/>
      <c r="DM1184" s="117"/>
      <c r="DN1184" s="117"/>
      <c r="DO1184" s="117"/>
      <c r="DP1184" s="117"/>
      <c r="DQ1184" s="117"/>
      <c r="DR1184" s="117"/>
      <c r="DS1184" s="117"/>
      <c r="DT1184" s="117"/>
      <c r="DU1184" s="117"/>
      <c r="DV1184" s="117"/>
      <c r="DW1184" s="117"/>
      <c r="DX1184" s="117"/>
      <c r="DY1184" s="117"/>
      <c r="DZ1184" s="117"/>
      <c r="EA1184" s="117"/>
      <c r="EB1184" s="117"/>
      <c r="EC1184" s="117"/>
      <c r="ED1184" s="117"/>
      <c r="EE1184" s="117"/>
      <c r="EF1184" s="117"/>
      <c r="EG1184" s="117"/>
      <c r="EH1184" s="117"/>
      <c r="EI1184" s="117"/>
      <c r="EJ1184" s="117"/>
      <c r="EK1184" s="117"/>
      <c r="EL1184" s="117"/>
      <c r="EM1184" s="117"/>
      <c r="EN1184" s="117"/>
      <c r="EO1184" s="117"/>
      <c r="EP1184" s="117"/>
      <c r="EQ1184" s="117"/>
      <c r="ER1184" s="117"/>
      <c r="ES1184" s="117"/>
      <c r="ET1184" s="117"/>
      <c r="EU1184" s="117"/>
      <c r="EV1184" s="117"/>
      <c r="EW1184" s="117"/>
      <c r="EX1184" s="117"/>
      <c r="EY1184" s="117"/>
      <c r="EZ1184" s="117"/>
      <c r="FA1184" s="117"/>
      <c r="FB1184" s="117"/>
      <c r="FC1184" s="117"/>
      <c r="FD1184" s="117"/>
      <c r="FE1184" s="117"/>
      <c r="FF1184" s="117"/>
      <c r="FG1184" s="117"/>
      <c r="FH1184" s="117"/>
      <c r="FI1184" s="117"/>
      <c r="FJ1184" s="117"/>
      <c r="FK1184" s="117"/>
      <c r="FL1184" s="117"/>
      <c r="FM1184" s="117"/>
      <c r="FN1184" s="117"/>
      <c r="FO1184" s="117"/>
      <c r="FP1184" s="117"/>
      <c r="FQ1184" s="117"/>
      <c r="FR1184" s="117"/>
      <c r="FS1184" s="117"/>
      <c r="FT1184" s="117"/>
      <c r="FU1184" s="117"/>
      <c r="FV1184" s="117"/>
      <c r="FW1184" s="117"/>
      <c r="FX1184" s="117"/>
      <c r="FY1184" s="117"/>
      <c r="FZ1184" s="117"/>
      <c r="GA1184" s="117"/>
      <c r="GB1184" s="117"/>
      <c r="GC1184" s="117"/>
      <c r="GD1184" s="117"/>
      <c r="GE1184" s="117"/>
      <c r="GF1184" s="117"/>
      <c r="GG1184" s="117"/>
      <c r="GH1184" s="117"/>
      <c r="GI1184" s="117"/>
      <c r="GJ1184" s="117"/>
      <c r="GK1184" s="117"/>
      <c r="GL1184" s="117"/>
      <c r="GM1184" s="117"/>
      <c r="GN1184" s="117"/>
      <c r="GO1184" s="117"/>
      <c r="GP1184" s="117"/>
      <c r="GQ1184" s="117"/>
      <c r="GR1184" s="117"/>
      <c r="GS1184" s="117"/>
      <c r="GT1184" s="117"/>
      <c r="GU1184" s="117"/>
      <c r="GV1184" s="117"/>
      <c r="GW1184" s="117"/>
      <c r="GX1184" s="117"/>
      <c r="GY1184" s="117"/>
      <c r="GZ1184" s="117"/>
      <c r="HA1184" s="117"/>
      <c r="HB1184" s="117"/>
      <c r="HC1184" s="117"/>
      <c r="HD1184" s="117"/>
      <c r="HE1184" s="117"/>
      <c r="HF1184" s="117"/>
      <c r="HG1184" s="117"/>
      <c r="HH1184" s="117"/>
      <c r="HI1184" s="117"/>
      <c r="HJ1184" s="117"/>
      <c r="HK1184" s="117"/>
      <c r="HL1184" s="117"/>
      <c r="HM1184" s="117"/>
      <c r="HN1184" s="117"/>
      <c r="HO1184" s="117"/>
      <c r="HP1184" s="117"/>
      <c r="HQ1184" s="117"/>
      <c r="HR1184" s="117"/>
      <c r="HS1184" s="117"/>
      <c r="HT1184" s="117"/>
      <c r="HU1184" s="117"/>
      <c r="HV1184" s="117"/>
      <c r="HW1184" s="117"/>
      <c r="HX1184" s="117"/>
      <c r="HY1184" s="117"/>
      <c r="HZ1184" s="117"/>
      <c r="IA1184" s="117"/>
      <c r="IB1184" s="117"/>
      <c r="IC1184" s="117"/>
      <c r="ID1184" s="117"/>
      <c r="IE1184" s="117"/>
      <c r="IF1184" s="117"/>
      <c r="IG1184" s="117"/>
      <c r="IH1184" s="117"/>
      <c r="II1184" s="117"/>
      <c r="IJ1184" s="117"/>
      <c r="IK1184" s="117"/>
      <c r="IL1184" s="117"/>
      <c r="IM1184" s="117"/>
      <c r="IN1184" s="117"/>
      <c r="IO1184" s="117"/>
      <c r="IP1184" s="117"/>
      <c r="IQ1184" s="117"/>
      <c r="IR1184" s="117"/>
      <c r="IS1184" s="117"/>
      <c r="IT1184" s="117"/>
      <c r="IU1184" s="117"/>
      <c r="IV1184" s="117"/>
      <c r="IW1184" s="117"/>
      <c r="IX1184" s="117"/>
      <c r="IY1184" s="117"/>
      <c r="IZ1184" s="117"/>
      <c r="JA1184" s="117"/>
      <c r="JB1184" s="117"/>
      <c r="JC1184" s="117"/>
      <c r="JD1184" s="117"/>
      <c r="JE1184" s="117"/>
      <c r="JF1184" s="117"/>
      <c r="JG1184" s="117"/>
      <c r="JH1184" s="117"/>
      <c r="JI1184" s="117"/>
      <c r="JJ1184" s="117"/>
      <c r="JK1184" s="117"/>
      <c r="JL1184" s="117"/>
      <c r="JM1184" s="117"/>
      <c r="JN1184" s="117"/>
      <c r="JO1184" s="117"/>
      <c r="JP1184" s="117"/>
      <c r="JQ1184" s="117"/>
      <c r="JR1184" s="117"/>
      <c r="JS1184" s="117"/>
      <c r="JT1184" s="117"/>
      <c r="JU1184" s="117"/>
      <c r="JV1184" s="117"/>
      <c r="JW1184" s="117"/>
      <c r="JX1184" s="117"/>
      <c r="JY1184" s="117"/>
      <c r="JZ1184" s="117"/>
      <c r="KA1184" s="117"/>
      <c r="KB1184" s="117"/>
      <c r="KC1184" s="117"/>
      <c r="KD1184" s="117"/>
      <c r="KE1184" s="117"/>
      <c r="KF1184" s="117"/>
      <c r="KG1184" s="117"/>
      <c r="KH1184" s="117"/>
      <c r="KI1184" s="117"/>
      <c r="KJ1184" s="117"/>
      <c r="KK1184" s="117"/>
      <c r="KL1184" s="117"/>
      <c r="KM1184" s="117"/>
      <c r="KN1184" s="117"/>
      <c r="KO1184" s="117"/>
      <c r="KP1184" s="117"/>
      <c r="KQ1184" s="117"/>
      <c r="KR1184" s="117"/>
      <c r="KS1184" s="117"/>
      <c r="KT1184" s="117"/>
      <c r="KU1184" s="117"/>
      <c r="KV1184" s="117"/>
      <c r="KW1184" s="117"/>
      <c r="KX1184" s="117"/>
      <c r="KY1184" s="117"/>
      <c r="KZ1184" s="117"/>
      <c r="LA1184" s="117"/>
      <c r="LB1184" s="117"/>
      <c r="LC1184" s="117"/>
      <c r="LD1184" s="117"/>
      <c r="LE1184" s="117"/>
      <c r="LF1184" s="117"/>
      <c r="LG1184" s="117"/>
      <c r="LH1184" s="117"/>
      <c r="LI1184" s="117"/>
      <c r="LJ1184" s="117"/>
      <c r="LK1184" s="117"/>
      <c r="LL1184" s="117"/>
      <c r="LM1184" s="117"/>
      <c r="LN1184" s="117"/>
      <c r="LO1184" s="117"/>
      <c r="LP1184" s="117"/>
      <c r="LQ1184" s="117"/>
      <c r="LR1184" s="117"/>
      <c r="LS1184" s="117"/>
      <c r="LT1184" s="117"/>
      <c r="LU1184" s="117"/>
      <c r="LV1184" s="117"/>
      <c r="LW1184" s="117"/>
      <c r="LX1184" s="117"/>
      <c r="LY1184" s="117"/>
      <c r="LZ1184" s="117"/>
      <c r="MA1184" s="117"/>
      <c r="MB1184" s="117"/>
      <c r="MC1184" s="117"/>
      <c r="MD1184" s="117"/>
      <c r="ME1184" s="117"/>
      <c r="MF1184" s="117"/>
      <c r="MG1184" s="117"/>
      <c r="MH1184" s="117"/>
      <c r="MI1184" s="117"/>
      <c r="MJ1184" s="117"/>
      <c r="MK1184" s="117"/>
      <c r="ML1184" s="117"/>
      <c r="MM1184" s="117"/>
      <c r="MN1184" s="117"/>
      <c r="MO1184" s="117"/>
      <c r="MP1184" s="117"/>
      <c r="MQ1184" s="117"/>
      <c r="MR1184" s="117"/>
      <c r="MS1184" s="117"/>
      <c r="MT1184" s="117"/>
      <c r="MU1184" s="117"/>
      <c r="MV1184" s="117"/>
      <c r="MW1184" s="117"/>
      <c r="MX1184" s="117"/>
      <c r="MY1184" s="117"/>
      <c r="MZ1184" s="117"/>
      <c r="NA1184" s="117"/>
      <c r="NB1184" s="117"/>
      <c r="NC1184" s="117"/>
      <c r="ND1184" s="117"/>
      <c r="NE1184" s="117"/>
      <c r="NF1184" s="117"/>
      <c r="NG1184" s="117"/>
      <c r="NH1184" s="117"/>
      <c r="NI1184" s="117"/>
      <c r="NJ1184" s="117"/>
      <c r="NK1184" s="117"/>
      <c r="NL1184" s="117"/>
      <c r="NM1184" s="117"/>
      <c r="NN1184" s="117"/>
      <c r="NO1184" s="117"/>
      <c r="NP1184" s="117"/>
      <c r="NQ1184" s="117"/>
      <c r="NR1184" s="117"/>
      <c r="NS1184" s="117"/>
      <c r="NT1184" s="117"/>
      <c r="NU1184" s="117"/>
      <c r="NV1184" s="117"/>
      <c r="NW1184" s="117"/>
      <c r="NX1184" s="117"/>
      <c r="NY1184" s="117"/>
      <c r="NZ1184" s="117"/>
      <c r="OA1184" s="117"/>
      <c r="OB1184" s="117"/>
      <c r="OC1184" s="117"/>
      <c r="OD1184" s="117"/>
      <c r="OE1184" s="117"/>
      <c r="OF1184" s="117"/>
      <c r="OG1184" s="117"/>
      <c r="OH1184" s="117"/>
      <c r="OI1184" s="117"/>
      <c r="OJ1184" s="117"/>
      <c r="OK1184" s="117"/>
      <c r="OL1184" s="117"/>
      <c r="OM1184" s="117"/>
      <c r="ON1184" s="117"/>
      <c r="OO1184" s="117"/>
      <c r="OP1184" s="117"/>
      <c r="OQ1184" s="117"/>
      <c r="OR1184" s="117"/>
      <c r="OS1184" s="117"/>
      <c r="OT1184" s="117"/>
      <c r="OU1184" s="117"/>
      <c r="OV1184" s="117"/>
      <c r="OW1184" s="117"/>
      <c r="OX1184" s="117"/>
      <c r="OY1184" s="117"/>
      <c r="OZ1184" s="117"/>
      <c r="PA1184" s="117"/>
      <c r="PB1184" s="117"/>
      <c r="PC1184" s="117"/>
      <c r="PD1184" s="117"/>
      <c r="PE1184" s="117"/>
      <c r="PF1184" s="117"/>
      <c r="PG1184" s="117"/>
      <c r="PH1184" s="117"/>
      <c r="PI1184" s="117"/>
      <c r="PJ1184" s="117"/>
      <c r="PK1184" s="117"/>
      <c r="PL1184" s="117"/>
      <c r="PM1184" s="117"/>
      <c r="PN1184" s="117"/>
      <c r="PO1184" s="117"/>
      <c r="PP1184" s="117"/>
      <c r="PQ1184" s="117"/>
      <c r="PR1184" s="117"/>
      <c r="PS1184" s="117"/>
      <c r="PT1184" s="117"/>
      <c r="PU1184" s="117"/>
      <c r="PV1184" s="117"/>
      <c r="PW1184" s="117"/>
      <c r="PX1184" s="117"/>
      <c r="PY1184" s="117"/>
      <c r="PZ1184" s="117"/>
      <c r="QA1184" s="117"/>
      <c r="QB1184" s="117"/>
      <c r="QC1184" s="117"/>
      <c r="QD1184" s="117"/>
      <c r="QE1184" s="117"/>
      <c r="QF1184" s="117"/>
      <c r="QG1184" s="117"/>
      <c r="QH1184" s="117"/>
      <c r="QI1184" s="117"/>
      <c r="QJ1184" s="117"/>
      <c r="QK1184" s="117"/>
      <c r="QL1184" s="117"/>
      <c r="QM1184" s="117"/>
      <c r="QN1184" s="117"/>
      <c r="QO1184" s="117"/>
      <c r="QP1184" s="117"/>
      <c r="QQ1184" s="117"/>
      <c r="QR1184" s="117"/>
      <c r="QS1184" s="117"/>
      <c r="QT1184" s="117"/>
      <c r="QU1184" s="117"/>
      <c r="QV1184" s="117"/>
      <c r="QW1184" s="117"/>
      <c r="QX1184" s="117"/>
      <c r="QY1184" s="117"/>
      <c r="QZ1184" s="117"/>
      <c r="RA1184" s="117"/>
      <c r="RB1184" s="117"/>
      <c r="RC1184" s="117"/>
      <c r="RD1184" s="117"/>
      <c r="RE1184" s="117"/>
      <c r="RF1184" s="117"/>
      <c r="RG1184" s="117"/>
      <c r="RH1184" s="117"/>
      <c r="RI1184" s="117"/>
      <c r="RJ1184" s="117"/>
      <c r="RK1184" s="117"/>
      <c r="RL1184" s="117"/>
      <c r="RM1184" s="117"/>
      <c r="RN1184" s="117"/>
      <c r="RO1184" s="117"/>
      <c r="RP1184" s="117"/>
      <c r="RQ1184" s="117"/>
      <c r="RR1184" s="117"/>
      <c r="RS1184" s="117"/>
      <c r="RT1184" s="117"/>
      <c r="RU1184" s="117"/>
      <c r="RV1184" s="117"/>
      <c r="RW1184" s="117"/>
      <c r="RX1184" s="117"/>
      <c r="RY1184" s="117"/>
      <c r="RZ1184" s="117"/>
      <c r="SA1184" s="117"/>
      <c r="SB1184" s="117"/>
      <c r="SC1184" s="117"/>
      <c r="SD1184" s="117"/>
      <c r="SE1184" s="117"/>
      <c r="SF1184" s="117"/>
      <c r="SG1184" s="117"/>
      <c r="SH1184" s="117"/>
      <c r="SI1184" s="117"/>
      <c r="SJ1184" s="117"/>
      <c r="SK1184" s="117"/>
      <c r="SL1184" s="117"/>
      <c r="SM1184" s="117"/>
      <c r="SN1184" s="117"/>
      <c r="SO1184" s="117"/>
      <c r="SP1184" s="117"/>
      <c r="SQ1184" s="117"/>
      <c r="SR1184" s="117"/>
      <c r="SS1184" s="117"/>
      <c r="ST1184" s="117"/>
      <c r="SU1184" s="117"/>
      <c r="SV1184" s="117"/>
      <c r="SW1184" s="117"/>
      <c r="SX1184" s="117"/>
      <c r="SY1184" s="117"/>
      <c r="SZ1184" s="117"/>
      <c r="TA1184" s="117"/>
      <c r="TB1184" s="117"/>
      <c r="TC1184" s="117"/>
      <c r="TD1184" s="117"/>
      <c r="TE1184" s="117"/>
      <c r="TF1184" s="117"/>
      <c r="TG1184" s="117"/>
      <c r="TH1184" s="117"/>
      <c r="TI1184" s="117"/>
      <c r="TJ1184" s="117"/>
      <c r="TK1184" s="117"/>
      <c r="TL1184" s="117"/>
      <c r="TM1184" s="117"/>
      <c r="TN1184" s="117"/>
      <c r="TO1184" s="117"/>
      <c r="TP1184" s="117"/>
      <c r="TQ1184" s="117"/>
      <c r="TR1184" s="117"/>
      <c r="TS1184" s="117"/>
      <c r="TT1184" s="117"/>
      <c r="TU1184" s="117"/>
      <c r="TV1184" s="117"/>
      <c r="TW1184" s="117"/>
      <c r="TX1184" s="117"/>
      <c r="TY1184" s="117"/>
      <c r="TZ1184" s="117"/>
      <c r="UA1184" s="117"/>
      <c r="UB1184" s="117"/>
      <c r="UC1184" s="117"/>
      <c r="UD1184" s="117"/>
      <c r="UE1184" s="117"/>
      <c r="UF1184" s="117"/>
      <c r="UG1184" s="117"/>
      <c r="UH1184" s="117"/>
      <c r="UI1184" s="117"/>
      <c r="UJ1184" s="117"/>
      <c r="UK1184" s="117"/>
      <c r="UL1184" s="117"/>
      <c r="UM1184" s="117"/>
      <c r="UN1184" s="117"/>
      <c r="UO1184" s="117"/>
      <c r="UP1184" s="117"/>
      <c r="UQ1184" s="117"/>
      <c r="UR1184" s="117"/>
      <c r="US1184" s="117"/>
      <c r="UT1184" s="117"/>
      <c r="UU1184" s="117"/>
      <c r="UV1184" s="117"/>
      <c r="UW1184" s="117"/>
      <c r="UX1184" s="117"/>
      <c r="UY1184" s="117"/>
      <c r="UZ1184" s="117"/>
      <c r="VA1184" s="117"/>
      <c r="VB1184" s="117"/>
      <c r="VC1184" s="117"/>
      <c r="VD1184" s="117"/>
      <c r="VE1184" s="117"/>
      <c r="VF1184" s="117"/>
      <c r="VG1184" s="117"/>
      <c r="VH1184" s="117"/>
      <c r="VI1184" s="117"/>
      <c r="VJ1184" s="117"/>
      <c r="VK1184" s="117"/>
      <c r="VL1184" s="117"/>
      <c r="VM1184" s="117"/>
      <c r="VN1184" s="117"/>
      <c r="VO1184" s="117"/>
      <c r="VP1184" s="117"/>
      <c r="VQ1184" s="117"/>
      <c r="VR1184" s="117"/>
      <c r="VS1184" s="117"/>
      <c r="VT1184" s="117"/>
      <c r="VU1184" s="117"/>
      <c r="VV1184" s="117"/>
      <c r="VW1184" s="117"/>
      <c r="VX1184" s="117"/>
      <c r="VY1184" s="117"/>
      <c r="VZ1184" s="117"/>
      <c r="WA1184" s="117"/>
      <c r="WB1184" s="117"/>
      <c r="WC1184" s="117"/>
      <c r="WD1184" s="117"/>
      <c r="WE1184" s="117"/>
      <c r="WF1184" s="117"/>
      <c r="WG1184" s="117"/>
      <c r="WH1184" s="117"/>
      <c r="WI1184" s="117"/>
      <c r="WJ1184" s="117"/>
      <c r="WK1184" s="117"/>
      <c r="WL1184" s="117"/>
      <c r="WM1184" s="117"/>
      <c r="WN1184" s="117"/>
      <c r="WO1184" s="117"/>
      <c r="WP1184" s="117"/>
      <c r="WQ1184" s="117"/>
      <c r="WR1184" s="117"/>
      <c r="WS1184" s="117"/>
      <c r="WT1184" s="117"/>
      <c r="WU1184" s="117"/>
      <c r="WV1184" s="117"/>
      <c r="WW1184" s="117"/>
      <c r="WX1184" s="117"/>
      <c r="WY1184" s="117"/>
      <c r="WZ1184" s="117"/>
      <c r="XA1184" s="117"/>
      <c r="XB1184" s="117"/>
      <c r="XC1184" s="117"/>
      <c r="XD1184" s="117"/>
      <c r="XE1184" s="117"/>
      <c r="XF1184" s="117"/>
      <c r="XG1184" s="117"/>
      <c r="XH1184" s="117"/>
      <c r="XI1184" s="117"/>
      <c r="XJ1184" s="117"/>
      <c r="XK1184" s="117"/>
      <c r="XL1184" s="117"/>
      <c r="XM1184" s="117"/>
      <c r="XN1184" s="117"/>
      <c r="XO1184" s="117"/>
      <c r="XP1184" s="117"/>
      <c r="XQ1184" s="117"/>
      <c r="XR1184" s="117"/>
      <c r="XS1184" s="117"/>
      <c r="XT1184" s="117"/>
      <c r="XU1184" s="117"/>
      <c r="XV1184" s="117"/>
      <c r="XW1184" s="117"/>
      <c r="XX1184" s="117"/>
      <c r="XY1184" s="117"/>
      <c r="XZ1184" s="117"/>
      <c r="YA1184" s="117"/>
      <c r="YB1184" s="117"/>
      <c r="YC1184" s="117"/>
      <c r="YD1184" s="117"/>
      <c r="YE1184" s="117"/>
      <c r="YF1184" s="117"/>
      <c r="YG1184" s="117"/>
      <c r="YH1184" s="117"/>
      <c r="YI1184" s="117"/>
      <c r="YJ1184" s="117"/>
      <c r="YK1184" s="117"/>
      <c r="YL1184" s="117"/>
      <c r="YM1184" s="117"/>
      <c r="YN1184" s="117"/>
      <c r="YO1184" s="117"/>
      <c r="YP1184" s="117"/>
      <c r="YQ1184" s="117"/>
      <c r="YR1184" s="117"/>
      <c r="YS1184" s="117"/>
      <c r="YT1184" s="117"/>
      <c r="YU1184" s="117"/>
      <c r="YV1184" s="117"/>
      <c r="YW1184" s="117"/>
      <c r="YX1184" s="117"/>
      <c r="YY1184" s="117"/>
      <c r="YZ1184" s="117"/>
      <c r="ZA1184" s="117"/>
      <c r="ZB1184" s="117"/>
      <c r="ZC1184" s="117"/>
      <c r="ZD1184" s="117"/>
      <c r="ZE1184" s="117"/>
      <c r="ZF1184" s="117"/>
      <c r="ZG1184" s="117"/>
      <c r="ZH1184" s="117"/>
      <c r="ZI1184" s="117"/>
      <c r="ZJ1184" s="117"/>
      <c r="ZK1184" s="117"/>
      <c r="ZL1184" s="117"/>
      <c r="ZM1184" s="117"/>
      <c r="ZN1184" s="117"/>
      <c r="ZO1184" s="117"/>
      <c r="ZP1184" s="117"/>
      <c r="ZQ1184" s="117"/>
      <c r="ZR1184" s="117"/>
      <c r="ZS1184" s="117"/>
      <c r="ZT1184" s="117"/>
      <c r="ZU1184" s="117"/>
      <c r="ZV1184" s="117"/>
      <c r="ZW1184" s="117"/>
      <c r="ZX1184" s="117"/>
      <c r="ZY1184" s="117"/>
      <c r="ZZ1184" s="117"/>
      <c r="AAA1184" s="117"/>
      <c r="AAB1184" s="117"/>
      <c r="AAC1184" s="117"/>
      <c r="AAD1184" s="117"/>
      <c r="AAE1184" s="117"/>
      <c r="AAF1184" s="117"/>
      <c r="AAG1184" s="117"/>
      <c r="AAH1184" s="117"/>
      <c r="AAI1184" s="117"/>
      <c r="AAJ1184" s="117"/>
      <c r="AAK1184" s="117"/>
      <c r="AAL1184" s="117"/>
      <c r="AAM1184" s="117"/>
      <c r="AAN1184" s="117"/>
      <c r="AAO1184" s="117"/>
      <c r="AAP1184" s="117"/>
      <c r="AAQ1184" s="117"/>
      <c r="AAR1184" s="117"/>
      <c r="AAS1184" s="117"/>
      <c r="AAT1184" s="117"/>
      <c r="AAU1184" s="117"/>
      <c r="AAV1184" s="117"/>
      <c r="AAW1184" s="117"/>
      <c r="AAX1184" s="117"/>
      <c r="AAY1184" s="117"/>
      <c r="AAZ1184" s="117"/>
      <c r="ABA1184" s="117"/>
      <c r="ABB1184" s="117"/>
      <c r="ABC1184" s="117"/>
      <c r="ABD1184" s="117"/>
      <c r="ABE1184" s="117"/>
      <c r="ABF1184" s="117"/>
      <c r="ABG1184" s="117"/>
      <c r="ABH1184" s="117"/>
      <c r="ABI1184" s="117"/>
      <c r="ABJ1184" s="117"/>
      <c r="ABK1184" s="117"/>
      <c r="ABL1184" s="117"/>
      <c r="ABM1184" s="117"/>
      <c r="ABN1184" s="117"/>
      <c r="ABO1184" s="117"/>
      <c r="ABP1184" s="117"/>
      <c r="ABQ1184" s="117"/>
      <c r="ABR1184" s="117"/>
      <c r="ABS1184" s="117"/>
      <c r="ABT1184" s="117"/>
      <c r="ABU1184" s="117"/>
      <c r="ABV1184" s="117"/>
      <c r="ABW1184" s="117"/>
      <c r="ABX1184" s="117"/>
      <c r="ABY1184" s="117"/>
      <c r="ABZ1184" s="117"/>
      <c r="ACA1184" s="117"/>
      <c r="ACB1184" s="117"/>
      <c r="ACC1184" s="117"/>
      <c r="ACD1184" s="117"/>
      <c r="ACE1184" s="117"/>
      <c r="ACF1184" s="117"/>
      <c r="ACG1184" s="117"/>
      <c r="ACH1184" s="117"/>
      <c r="ACI1184" s="117"/>
      <c r="ACJ1184" s="117"/>
      <c r="ACK1184" s="117"/>
      <c r="ACL1184" s="117"/>
      <c r="ACM1184" s="117"/>
      <c r="ACN1184" s="117"/>
      <c r="ACO1184" s="117"/>
      <c r="ACP1184" s="117"/>
      <c r="ACQ1184" s="117"/>
      <c r="ACR1184" s="117"/>
      <c r="ACS1184" s="117"/>
      <c r="ACT1184" s="117"/>
      <c r="ACU1184" s="117"/>
      <c r="ACV1184" s="117"/>
      <c r="ACW1184" s="117"/>
      <c r="ACX1184" s="117"/>
      <c r="ACY1184" s="117"/>
      <c r="ACZ1184" s="117"/>
      <c r="ADA1184" s="117"/>
      <c r="ADB1184" s="117"/>
      <c r="ADC1184" s="117"/>
      <c r="ADD1184" s="117"/>
      <c r="ADE1184" s="117"/>
      <c r="ADF1184" s="117"/>
      <c r="ADG1184" s="117"/>
      <c r="ADH1184" s="117"/>
      <c r="ADI1184" s="117"/>
      <c r="ADJ1184" s="117"/>
      <c r="ADK1184" s="117"/>
      <c r="ADL1184" s="117"/>
      <c r="ADM1184" s="117"/>
      <c r="ADN1184" s="117"/>
      <c r="ADO1184" s="117"/>
      <c r="ADP1184" s="117"/>
      <c r="ADQ1184" s="117"/>
      <c r="ADR1184" s="117"/>
      <c r="ADS1184" s="117"/>
      <c r="ADT1184" s="117"/>
      <c r="ADU1184" s="117"/>
      <c r="ADV1184" s="117"/>
      <c r="ADW1184" s="117"/>
      <c r="ADX1184" s="117"/>
      <c r="ADY1184" s="117"/>
      <c r="ADZ1184" s="117"/>
      <c r="AEA1184" s="117"/>
      <c r="AEB1184" s="117"/>
      <c r="AEC1184" s="117"/>
      <c r="AED1184" s="117"/>
      <c r="AEE1184" s="117"/>
      <c r="AEF1184" s="117"/>
      <c r="AEG1184" s="117"/>
      <c r="AEH1184" s="117"/>
      <c r="AEI1184" s="117"/>
      <c r="AEJ1184" s="117"/>
      <c r="AEK1184" s="117"/>
      <c r="AEL1184" s="117"/>
      <c r="AEM1184" s="117"/>
      <c r="AEN1184" s="117"/>
      <c r="AEO1184" s="117"/>
      <c r="AEP1184" s="117"/>
      <c r="AEQ1184" s="117"/>
      <c r="AER1184" s="117"/>
      <c r="AES1184" s="117"/>
      <c r="AET1184" s="117"/>
      <c r="AEU1184" s="117"/>
      <c r="AEV1184" s="117"/>
      <c r="AEW1184" s="117"/>
      <c r="AEX1184" s="117"/>
      <c r="AEY1184" s="117"/>
      <c r="AEZ1184" s="117"/>
      <c r="AFA1184" s="117"/>
      <c r="AFB1184" s="117"/>
      <c r="AFC1184" s="117"/>
      <c r="AFD1184" s="117"/>
      <c r="AFE1184" s="117"/>
      <c r="AFF1184" s="117"/>
      <c r="AFG1184" s="117"/>
      <c r="AFH1184" s="117"/>
      <c r="AFI1184" s="117"/>
      <c r="AFJ1184" s="117"/>
      <c r="AFK1184" s="117"/>
      <c r="AFL1184" s="117"/>
      <c r="AFM1184" s="117"/>
      <c r="AFN1184" s="117"/>
      <c r="AFO1184" s="117"/>
      <c r="AFP1184" s="117"/>
      <c r="AFQ1184" s="117"/>
      <c r="AFR1184" s="117"/>
      <c r="AFS1184" s="117"/>
      <c r="AFT1184" s="117"/>
      <c r="AFU1184" s="117"/>
      <c r="AFV1184" s="117"/>
      <c r="AFW1184" s="117"/>
      <c r="AFX1184" s="117"/>
      <c r="AFY1184" s="117"/>
      <c r="AFZ1184" s="117"/>
      <c r="AGA1184" s="117"/>
      <c r="AGB1184" s="117"/>
      <c r="AGC1184" s="117"/>
      <c r="AGD1184" s="117"/>
      <c r="AGE1184" s="117"/>
      <c r="AGF1184" s="117"/>
      <c r="AGG1184" s="117"/>
      <c r="AGH1184" s="117"/>
      <c r="AGI1184" s="117"/>
      <c r="AGJ1184" s="117"/>
      <c r="AGK1184" s="117"/>
      <c r="AGL1184" s="117"/>
      <c r="AGM1184" s="117"/>
      <c r="AGN1184" s="117"/>
      <c r="AGO1184" s="117"/>
      <c r="AGP1184" s="117"/>
      <c r="AGQ1184" s="117"/>
      <c r="AGR1184" s="117"/>
      <c r="AGS1184" s="117"/>
      <c r="AGT1184" s="117"/>
      <c r="AGU1184" s="117"/>
      <c r="AGV1184" s="117"/>
      <c r="AGW1184" s="117"/>
      <c r="AGX1184" s="117"/>
      <c r="AGY1184" s="117"/>
      <c r="AGZ1184" s="117"/>
      <c r="AHA1184" s="117"/>
      <c r="AHB1184" s="117"/>
      <c r="AHC1184" s="117"/>
      <c r="AHD1184" s="117"/>
      <c r="AHE1184" s="117"/>
      <c r="AHF1184" s="117"/>
      <c r="AHG1184" s="117"/>
      <c r="AHH1184" s="117"/>
      <c r="AHI1184" s="117"/>
      <c r="AHJ1184" s="117"/>
      <c r="AHK1184" s="117"/>
      <c r="AHL1184" s="117"/>
      <c r="AHM1184" s="117"/>
      <c r="AHN1184" s="117"/>
      <c r="AHO1184" s="117"/>
      <c r="AHP1184" s="117"/>
      <c r="AHQ1184" s="117"/>
      <c r="AHR1184" s="117"/>
      <c r="AHS1184" s="117"/>
      <c r="AHT1184" s="117"/>
      <c r="AHU1184" s="117"/>
      <c r="AHV1184" s="117"/>
      <c r="AHW1184" s="117"/>
      <c r="AHX1184" s="117"/>
      <c r="AHY1184" s="117"/>
      <c r="AHZ1184" s="117"/>
      <c r="AIA1184" s="117"/>
      <c r="AIB1184" s="117"/>
      <c r="AIC1184" s="117"/>
      <c r="AID1184" s="117"/>
      <c r="AIE1184" s="117"/>
      <c r="AIF1184" s="117"/>
      <c r="AIG1184" s="117"/>
      <c r="AIH1184" s="117"/>
      <c r="AII1184" s="117"/>
      <c r="AIJ1184" s="117"/>
      <c r="AIK1184" s="117"/>
      <c r="AIL1184" s="117"/>
      <c r="AIM1184" s="117"/>
      <c r="AIN1184" s="117"/>
      <c r="AIO1184" s="117"/>
      <c r="AIP1184" s="117"/>
      <c r="AIQ1184" s="117"/>
      <c r="AIR1184" s="117"/>
      <c r="AIS1184" s="117"/>
      <c r="AIT1184" s="117"/>
      <c r="AIU1184" s="117"/>
      <c r="AIV1184" s="117"/>
      <c r="AIW1184" s="117"/>
      <c r="AIX1184" s="117"/>
      <c r="AIY1184" s="117"/>
      <c r="AIZ1184" s="117"/>
      <c r="AJA1184" s="117"/>
      <c r="AJB1184" s="117"/>
      <c r="AJC1184" s="117"/>
      <c r="AJD1184" s="117"/>
      <c r="AJE1184" s="117"/>
      <c r="AJF1184" s="117"/>
      <c r="AJG1184" s="117"/>
      <c r="AJH1184" s="117"/>
      <c r="AJI1184" s="117"/>
      <c r="AJJ1184" s="117"/>
      <c r="AJK1184" s="117"/>
      <c r="AJL1184" s="117"/>
      <c r="AJM1184" s="117"/>
      <c r="AJN1184" s="117"/>
      <c r="AJO1184" s="117"/>
      <c r="AJP1184" s="117"/>
      <c r="AJQ1184" s="117"/>
      <c r="AJR1184" s="117"/>
      <c r="AJS1184" s="117"/>
      <c r="AJT1184" s="117"/>
      <c r="AJU1184" s="117"/>
      <c r="AJV1184" s="117"/>
      <c r="AJW1184" s="117"/>
      <c r="AJX1184" s="117"/>
      <c r="AJY1184" s="117"/>
      <c r="AJZ1184" s="117"/>
      <c r="AKA1184" s="117"/>
      <c r="AKB1184" s="117"/>
      <c r="AKC1184" s="117"/>
      <c r="AKD1184" s="117"/>
      <c r="AKE1184" s="117"/>
      <c r="AKF1184" s="117"/>
      <c r="AKG1184" s="117"/>
      <c r="AKH1184" s="117"/>
      <c r="AKI1184" s="117"/>
      <c r="AKJ1184" s="117"/>
      <c r="AKK1184" s="117"/>
      <c r="AKL1184" s="117"/>
      <c r="AKM1184" s="117"/>
      <c r="AKN1184" s="117"/>
      <c r="AKO1184" s="117"/>
      <c r="AKP1184" s="117"/>
      <c r="AKQ1184" s="117"/>
      <c r="AKR1184" s="117"/>
      <c r="AKS1184" s="117"/>
      <c r="AKT1184" s="117"/>
      <c r="AKU1184" s="117"/>
      <c r="AKV1184" s="117"/>
      <c r="AKW1184" s="117"/>
      <c r="AKX1184" s="117"/>
      <c r="AKY1184" s="117"/>
      <c r="AKZ1184" s="117"/>
      <c r="ALA1184" s="117"/>
      <c r="ALB1184" s="117"/>
      <c r="ALC1184" s="117"/>
      <c r="ALD1184" s="117"/>
      <c r="ALE1184" s="117"/>
      <c r="ALF1184" s="117"/>
      <c r="ALG1184" s="117"/>
      <c r="ALH1184" s="117"/>
      <c r="ALI1184" s="117"/>
      <c r="ALJ1184" s="117"/>
      <c r="ALK1184" s="117"/>
      <c r="ALL1184" s="117"/>
      <c r="ALM1184" s="117"/>
      <c r="ALN1184" s="117"/>
    </row>
    <row r="1185" spans="1:1002" s="120" customFormat="1" ht="38.25" x14ac:dyDescent="0.2">
      <c r="A1185" s="209"/>
      <c r="B1185" s="365" t="s">
        <v>2703</v>
      </c>
      <c r="C1185" s="6">
        <v>22268</v>
      </c>
      <c r="D1185" s="214" t="s">
        <v>1169</v>
      </c>
      <c r="E1185" s="350">
        <v>32</v>
      </c>
      <c r="F1185" s="6" t="s">
        <v>2618</v>
      </c>
      <c r="G1185" s="214" t="s">
        <v>2910</v>
      </c>
      <c r="H1185" s="46">
        <v>20</v>
      </c>
      <c r="I1185" s="117"/>
      <c r="J1185" s="117"/>
      <c r="K1185" s="117"/>
      <c r="L1185" s="117"/>
      <c r="M1185" s="117"/>
      <c r="N1185" s="117"/>
      <c r="O1185" s="117"/>
      <c r="P1185" s="117"/>
      <c r="Q1185" s="117"/>
      <c r="R1185" s="117"/>
      <c r="S1185" s="117"/>
      <c r="T1185" s="117"/>
      <c r="U1185" s="117"/>
      <c r="V1185" s="117"/>
      <c r="W1185" s="117"/>
      <c r="X1185" s="117"/>
      <c r="Y1185" s="117"/>
      <c r="Z1185" s="117"/>
      <c r="AA1185" s="117"/>
      <c r="AB1185" s="117"/>
      <c r="AC1185" s="117"/>
      <c r="AD1185" s="117"/>
      <c r="AE1185" s="117"/>
      <c r="AF1185" s="117"/>
      <c r="AG1185" s="117"/>
      <c r="AH1185" s="117"/>
      <c r="AI1185" s="117"/>
      <c r="AJ1185" s="117"/>
      <c r="AK1185" s="117"/>
      <c r="AL1185" s="117"/>
      <c r="AM1185" s="117"/>
      <c r="AN1185" s="117"/>
      <c r="AO1185" s="117"/>
      <c r="AP1185" s="117"/>
      <c r="AQ1185" s="117"/>
      <c r="AR1185" s="117"/>
      <c r="AS1185" s="117"/>
      <c r="AT1185" s="117"/>
      <c r="AU1185" s="117"/>
      <c r="AV1185" s="117"/>
      <c r="AW1185" s="117"/>
      <c r="AX1185" s="117"/>
      <c r="AY1185" s="117"/>
      <c r="AZ1185" s="117"/>
      <c r="BA1185" s="117"/>
      <c r="BB1185" s="117"/>
      <c r="BC1185" s="117"/>
      <c r="BD1185" s="117"/>
      <c r="BE1185" s="117"/>
      <c r="BF1185" s="117"/>
      <c r="BG1185" s="117"/>
      <c r="BH1185" s="117"/>
      <c r="BI1185" s="117"/>
      <c r="BJ1185" s="117"/>
      <c r="BK1185" s="117"/>
      <c r="BL1185" s="117"/>
      <c r="BM1185" s="117"/>
      <c r="BN1185" s="117"/>
      <c r="BO1185" s="117"/>
      <c r="BP1185" s="117"/>
      <c r="BQ1185" s="117"/>
      <c r="BR1185" s="117"/>
      <c r="BS1185" s="117"/>
      <c r="BT1185" s="117"/>
      <c r="BU1185" s="117"/>
      <c r="BV1185" s="117"/>
      <c r="BW1185" s="117"/>
      <c r="BX1185" s="117"/>
      <c r="BY1185" s="117"/>
      <c r="BZ1185" s="117"/>
      <c r="CA1185" s="117"/>
      <c r="CB1185" s="117"/>
      <c r="CC1185" s="117"/>
      <c r="CD1185" s="117"/>
      <c r="CE1185" s="117"/>
      <c r="CF1185" s="117"/>
      <c r="CG1185" s="117"/>
      <c r="CH1185" s="117"/>
      <c r="CI1185" s="117"/>
      <c r="CJ1185" s="117"/>
      <c r="CK1185" s="117"/>
      <c r="CL1185" s="117"/>
      <c r="CM1185" s="117"/>
      <c r="CN1185" s="117"/>
      <c r="CO1185" s="117"/>
      <c r="CP1185" s="117"/>
      <c r="CQ1185" s="117"/>
      <c r="CR1185" s="117"/>
      <c r="CS1185" s="117"/>
      <c r="CT1185" s="117"/>
      <c r="CU1185" s="117"/>
      <c r="CV1185" s="117"/>
      <c r="CW1185" s="117"/>
      <c r="CX1185" s="117"/>
      <c r="CY1185" s="117"/>
      <c r="CZ1185" s="117"/>
      <c r="DA1185" s="117"/>
      <c r="DB1185" s="117"/>
      <c r="DC1185" s="117"/>
      <c r="DD1185" s="117"/>
      <c r="DE1185" s="117"/>
      <c r="DF1185" s="117"/>
      <c r="DG1185" s="117"/>
      <c r="DH1185" s="117"/>
      <c r="DI1185" s="117"/>
      <c r="DJ1185" s="117"/>
      <c r="DK1185" s="117"/>
      <c r="DL1185" s="117"/>
      <c r="DM1185" s="117"/>
      <c r="DN1185" s="117"/>
      <c r="DO1185" s="117"/>
      <c r="DP1185" s="117"/>
      <c r="DQ1185" s="117"/>
      <c r="DR1185" s="117"/>
      <c r="DS1185" s="117"/>
      <c r="DT1185" s="117"/>
      <c r="DU1185" s="117"/>
      <c r="DV1185" s="117"/>
      <c r="DW1185" s="117"/>
      <c r="DX1185" s="117"/>
      <c r="DY1185" s="117"/>
      <c r="DZ1185" s="117"/>
      <c r="EA1185" s="117"/>
      <c r="EB1185" s="117"/>
      <c r="EC1185" s="117"/>
      <c r="ED1185" s="117"/>
      <c r="EE1185" s="117"/>
      <c r="EF1185" s="117"/>
      <c r="EG1185" s="117"/>
      <c r="EH1185" s="117"/>
      <c r="EI1185" s="117"/>
      <c r="EJ1185" s="117"/>
      <c r="EK1185" s="117"/>
      <c r="EL1185" s="117"/>
      <c r="EM1185" s="117"/>
      <c r="EN1185" s="117"/>
      <c r="EO1185" s="117"/>
      <c r="EP1185" s="117"/>
      <c r="EQ1185" s="117"/>
      <c r="ER1185" s="117"/>
      <c r="ES1185" s="117"/>
      <c r="ET1185" s="117"/>
      <c r="EU1185" s="117"/>
      <c r="EV1185" s="117"/>
      <c r="EW1185" s="117"/>
      <c r="EX1185" s="117"/>
      <c r="EY1185" s="117"/>
      <c r="EZ1185" s="117"/>
      <c r="FA1185" s="117"/>
      <c r="FB1185" s="117"/>
      <c r="FC1185" s="117"/>
      <c r="FD1185" s="117"/>
      <c r="FE1185" s="117"/>
      <c r="FF1185" s="117"/>
      <c r="FG1185" s="117"/>
      <c r="FH1185" s="117"/>
      <c r="FI1185" s="117"/>
      <c r="FJ1185" s="117"/>
      <c r="FK1185" s="117"/>
      <c r="FL1185" s="117"/>
      <c r="FM1185" s="117"/>
      <c r="FN1185" s="117"/>
      <c r="FO1185" s="117"/>
      <c r="FP1185" s="117"/>
      <c r="FQ1185" s="117"/>
      <c r="FR1185" s="117"/>
      <c r="FS1185" s="117"/>
      <c r="FT1185" s="117"/>
      <c r="FU1185" s="117"/>
      <c r="FV1185" s="117"/>
      <c r="FW1185" s="117"/>
      <c r="FX1185" s="117"/>
      <c r="FY1185" s="117"/>
      <c r="FZ1185" s="117"/>
      <c r="GA1185" s="117"/>
      <c r="GB1185" s="117"/>
      <c r="GC1185" s="117"/>
      <c r="GD1185" s="117"/>
      <c r="GE1185" s="117"/>
      <c r="GF1185" s="117"/>
      <c r="GG1185" s="117"/>
      <c r="GH1185" s="117"/>
      <c r="GI1185" s="117"/>
      <c r="GJ1185" s="117"/>
      <c r="GK1185" s="117"/>
      <c r="GL1185" s="117"/>
      <c r="GM1185" s="117"/>
      <c r="GN1185" s="117"/>
      <c r="GO1185" s="117"/>
      <c r="GP1185" s="117"/>
      <c r="GQ1185" s="117"/>
      <c r="GR1185" s="117"/>
      <c r="GS1185" s="117"/>
      <c r="GT1185" s="117"/>
      <c r="GU1185" s="117"/>
      <c r="GV1185" s="117"/>
      <c r="GW1185" s="117"/>
      <c r="GX1185" s="117"/>
      <c r="GY1185" s="117"/>
      <c r="GZ1185" s="117"/>
      <c r="HA1185" s="117"/>
      <c r="HB1185" s="117"/>
      <c r="HC1185" s="117"/>
      <c r="HD1185" s="117"/>
      <c r="HE1185" s="117"/>
      <c r="HF1185" s="117"/>
      <c r="HG1185" s="117"/>
      <c r="HH1185" s="117"/>
      <c r="HI1185" s="117"/>
      <c r="HJ1185" s="117"/>
      <c r="HK1185" s="117"/>
      <c r="HL1185" s="117"/>
      <c r="HM1185" s="117"/>
      <c r="HN1185" s="117"/>
      <c r="HO1185" s="117"/>
      <c r="HP1185" s="117"/>
      <c r="HQ1185" s="117"/>
      <c r="HR1185" s="117"/>
      <c r="HS1185" s="117"/>
      <c r="HT1185" s="117"/>
      <c r="HU1185" s="117"/>
      <c r="HV1185" s="117"/>
      <c r="HW1185" s="117"/>
      <c r="HX1185" s="117"/>
      <c r="HY1185" s="117"/>
      <c r="HZ1185" s="117"/>
      <c r="IA1185" s="117"/>
      <c r="IB1185" s="117"/>
      <c r="IC1185" s="117"/>
      <c r="ID1185" s="117"/>
      <c r="IE1185" s="117"/>
      <c r="IF1185" s="117"/>
      <c r="IG1185" s="117"/>
      <c r="IH1185" s="117"/>
      <c r="II1185" s="117"/>
      <c r="IJ1185" s="117"/>
      <c r="IK1185" s="117"/>
      <c r="IL1185" s="117"/>
      <c r="IM1185" s="117"/>
      <c r="IN1185" s="117"/>
      <c r="IO1185" s="117"/>
      <c r="IP1185" s="117"/>
      <c r="IQ1185" s="117"/>
      <c r="IR1185" s="117"/>
      <c r="IS1185" s="117"/>
      <c r="IT1185" s="117"/>
      <c r="IU1185" s="117"/>
      <c r="IV1185" s="117"/>
      <c r="IW1185" s="117"/>
      <c r="IX1185" s="117"/>
      <c r="IY1185" s="117"/>
      <c r="IZ1185" s="117"/>
      <c r="JA1185" s="117"/>
      <c r="JB1185" s="117"/>
      <c r="JC1185" s="117"/>
      <c r="JD1185" s="117"/>
      <c r="JE1185" s="117"/>
      <c r="JF1185" s="117"/>
      <c r="JG1185" s="117"/>
      <c r="JH1185" s="117"/>
      <c r="JI1185" s="117"/>
      <c r="JJ1185" s="117"/>
      <c r="JK1185" s="117"/>
      <c r="JL1185" s="117"/>
      <c r="JM1185" s="117"/>
      <c r="JN1185" s="117"/>
      <c r="JO1185" s="117"/>
      <c r="JP1185" s="117"/>
      <c r="JQ1185" s="117"/>
      <c r="JR1185" s="117"/>
      <c r="JS1185" s="117"/>
      <c r="JT1185" s="117"/>
      <c r="JU1185" s="117"/>
      <c r="JV1185" s="117"/>
      <c r="JW1185" s="117"/>
      <c r="JX1185" s="117"/>
      <c r="JY1185" s="117"/>
      <c r="JZ1185" s="117"/>
      <c r="KA1185" s="117"/>
      <c r="KB1185" s="117"/>
      <c r="KC1185" s="117"/>
      <c r="KD1185" s="117"/>
      <c r="KE1185" s="117"/>
      <c r="KF1185" s="117"/>
      <c r="KG1185" s="117"/>
      <c r="KH1185" s="117"/>
      <c r="KI1185" s="117"/>
      <c r="KJ1185" s="117"/>
      <c r="KK1185" s="117"/>
      <c r="KL1185" s="117"/>
      <c r="KM1185" s="117"/>
      <c r="KN1185" s="117"/>
      <c r="KO1185" s="117"/>
      <c r="KP1185" s="117"/>
      <c r="KQ1185" s="117"/>
      <c r="KR1185" s="117"/>
      <c r="KS1185" s="117"/>
      <c r="KT1185" s="117"/>
      <c r="KU1185" s="117"/>
      <c r="KV1185" s="117"/>
      <c r="KW1185" s="117"/>
      <c r="KX1185" s="117"/>
      <c r="KY1185" s="117"/>
      <c r="KZ1185" s="117"/>
      <c r="LA1185" s="117"/>
      <c r="LB1185" s="117"/>
      <c r="LC1185" s="117"/>
      <c r="LD1185" s="117"/>
      <c r="LE1185" s="117"/>
      <c r="LF1185" s="117"/>
      <c r="LG1185" s="117"/>
      <c r="LH1185" s="117"/>
      <c r="LI1185" s="117"/>
      <c r="LJ1185" s="117"/>
      <c r="LK1185" s="117"/>
      <c r="LL1185" s="117"/>
      <c r="LM1185" s="117"/>
      <c r="LN1185" s="117"/>
      <c r="LO1185" s="117"/>
      <c r="LP1185" s="117"/>
      <c r="LQ1185" s="117"/>
      <c r="LR1185" s="117"/>
      <c r="LS1185" s="117"/>
      <c r="LT1185" s="117"/>
      <c r="LU1185" s="117"/>
      <c r="LV1185" s="117"/>
      <c r="LW1185" s="117"/>
      <c r="LX1185" s="117"/>
      <c r="LY1185" s="117"/>
      <c r="LZ1185" s="117"/>
      <c r="MA1185" s="117"/>
      <c r="MB1185" s="117"/>
      <c r="MC1185" s="117"/>
      <c r="MD1185" s="117"/>
      <c r="ME1185" s="117"/>
      <c r="MF1185" s="117"/>
      <c r="MG1185" s="117"/>
      <c r="MH1185" s="117"/>
      <c r="MI1185" s="117"/>
      <c r="MJ1185" s="117"/>
      <c r="MK1185" s="117"/>
      <c r="ML1185" s="117"/>
      <c r="MM1185" s="117"/>
      <c r="MN1185" s="117"/>
      <c r="MO1185" s="117"/>
      <c r="MP1185" s="117"/>
      <c r="MQ1185" s="117"/>
      <c r="MR1185" s="117"/>
      <c r="MS1185" s="117"/>
      <c r="MT1185" s="117"/>
      <c r="MU1185" s="117"/>
      <c r="MV1185" s="117"/>
      <c r="MW1185" s="117"/>
      <c r="MX1185" s="117"/>
      <c r="MY1185" s="117"/>
      <c r="MZ1185" s="117"/>
      <c r="NA1185" s="117"/>
      <c r="NB1185" s="117"/>
      <c r="NC1185" s="117"/>
      <c r="ND1185" s="117"/>
      <c r="NE1185" s="117"/>
      <c r="NF1185" s="117"/>
      <c r="NG1185" s="117"/>
      <c r="NH1185" s="117"/>
      <c r="NI1185" s="117"/>
      <c r="NJ1185" s="117"/>
      <c r="NK1185" s="117"/>
      <c r="NL1185" s="117"/>
      <c r="NM1185" s="117"/>
      <c r="NN1185" s="117"/>
      <c r="NO1185" s="117"/>
      <c r="NP1185" s="117"/>
      <c r="NQ1185" s="117"/>
      <c r="NR1185" s="117"/>
      <c r="NS1185" s="117"/>
      <c r="NT1185" s="117"/>
      <c r="NU1185" s="117"/>
      <c r="NV1185" s="117"/>
      <c r="NW1185" s="117"/>
      <c r="NX1185" s="117"/>
      <c r="NY1185" s="117"/>
      <c r="NZ1185" s="117"/>
      <c r="OA1185" s="117"/>
      <c r="OB1185" s="117"/>
      <c r="OC1185" s="117"/>
      <c r="OD1185" s="117"/>
      <c r="OE1185" s="117"/>
      <c r="OF1185" s="117"/>
      <c r="OG1185" s="117"/>
      <c r="OH1185" s="117"/>
      <c r="OI1185" s="117"/>
      <c r="OJ1185" s="117"/>
      <c r="OK1185" s="117"/>
      <c r="OL1185" s="117"/>
      <c r="OM1185" s="117"/>
      <c r="ON1185" s="117"/>
      <c r="OO1185" s="117"/>
      <c r="OP1185" s="117"/>
      <c r="OQ1185" s="117"/>
      <c r="OR1185" s="117"/>
      <c r="OS1185" s="117"/>
      <c r="OT1185" s="117"/>
      <c r="OU1185" s="117"/>
      <c r="OV1185" s="117"/>
      <c r="OW1185" s="117"/>
      <c r="OX1185" s="117"/>
      <c r="OY1185" s="117"/>
      <c r="OZ1185" s="117"/>
      <c r="PA1185" s="117"/>
      <c r="PB1185" s="117"/>
      <c r="PC1185" s="117"/>
      <c r="PD1185" s="117"/>
      <c r="PE1185" s="117"/>
      <c r="PF1185" s="117"/>
      <c r="PG1185" s="117"/>
      <c r="PH1185" s="117"/>
      <c r="PI1185" s="117"/>
      <c r="PJ1185" s="117"/>
      <c r="PK1185" s="117"/>
      <c r="PL1185" s="117"/>
      <c r="PM1185" s="117"/>
      <c r="PN1185" s="117"/>
      <c r="PO1185" s="117"/>
      <c r="PP1185" s="117"/>
      <c r="PQ1185" s="117"/>
      <c r="PR1185" s="117"/>
      <c r="PS1185" s="117"/>
      <c r="PT1185" s="117"/>
      <c r="PU1185" s="117"/>
      <c r="PV1185" s="117"/>
      <c r="PW1185" s="117"/>
      <c r="PX1185" s="117"/>
      <c r="PY1185" s="117"/>
      <c r="PZ1185" s="117"/>
      <c r="QA1185" s="117"/>
      <c r="QB1185" s="117"/>
      <c r="QC1185" s="117"/>
      <c r="QD1185" s="117"/>
      <c r="QE1185" s="117"/>
      <c r="QF1185" s="117"/>
      <c r="QG1185" s="117"/>
      <c r="QH1185" s="117"/>
      <c r="QI1185" s="117"/>
      <c r="QJ1185" s="117"/>
      <c r="QK1185" s="117"/>
      <c r="QL1185" s="117"/>
      <c r="QM1185" s="117"/>
      <c r="QN1185" s="117"/>
      <c r="QO1185" s="117"/>
      <c r="QP1185" s="117"/>
      <c r="QQ1185" s="117"/>
      <c r="QR1185" s="117"/>
      <c r="QS1185" s="117"/>
      <c r="QT1185" s="117"/>
      <c r="QU1185" s="117"/>
      <c r="QV1185" s="117"/>
      <c r="QW1185" s="117"/>
      <c r="QX1185" s="117"/>
      <c r="QY1185" s="117"/>
      <c r="QZ1185" s="117"/>
      <c r="RA1185" s="117"/>
      <c r="RB1185" s="117"/>
      <c r="RC1185" s="117"/>
      <c r="RD1185" s="117"/>
      <c r="RE1185" s="117"/>
      <c r="RF1185" s="117"/>
      <c r="RG1185" s="117"/>
      <c r="RH1185" s="117"/>
      <c r="RI1185" s="117"/>
      <c r="RJ1185" s="117"/>
      <c r="RK1185" s="117"/>
      <c r="RL1185" s="117"/>
      <c r="RM1185" s="117"/>
      <c r="RN1185" s="117"/>
      <c r="RO1185" s="117"/>
      <c r="RP1185" s="117"/>
      <c r="RQ1185" s="117"/>
      <c r="RR1185" s="117"/>
      <c r="RS1185" s="117"/>
      <c r="RT1185" s="117"/>
      <c r="RU1185" s="117"/>
      <c r="RV1185" s="117"/>
      <c r="RW1185" s="117"/>
      <c r="RX1185" s="117"/>
      <c r="RY1185" s="117"/>
      <c r="RZ1185" s="117"/>
      <c r="SA1185" s="117"/>
      <c r="SB1185" s="117"/>
      <c r="SC1185" s="117"/>
      <c r="SD1185" s="117"/>
      <c r="SE1185" s="117"/>
      <c r="SF1185" s="117"/>
      <c r="SG1185" s="117"/>
      <c r="SH1185" s="117"/>
      <c r="SI1185" s="117"/>
      <c r="SJ1185" s="117"/>
      <c r="SK1185" s="117"/>
      <c r="SL1185" s="117"/>
      <c r="SM1185" s="117"/>
      <c r="SN1185" s="117"/>
      <c r="SO1185" s="117"/>
      <c r="SP1185" s="117"/>
      <c r="SQ1185" s="117"/>
      <c r="SR1185" s="117"/>
      <c r="SS1185" s="117"/>
      <c r="ST1185" s="117"/>
      <c r="SU1185" s="117"/>
      <c r="SV1185" s="117"/>
      <c r="SW1185" s="117"/>
      <c r="SX1185" s="117"/>
      <c r="SY1185" s="117"/>
      <c r="SZ1185" s="117"/>
      <c r="TA1185" s="117"/>
      <c r="TB1185" s="117"/>
      <c r="TC1185" s="117"/>
      <c r="TD1185" s="117"/>
      <c r="TE1185" s="117"/>
      <c r="TF1185" s="117"/>
      <c r="TG1185" s="117"/>
      <c r="TH1185" s="117"/>
      <c r="TI1185" s="117"/>
      <c r="TJ1185" s="117"/>
      <c r="TK1185" s="117"/>
      <c r="TL1185" s="117"/>
      <c r="TM1185" s="117"/>
      <c r="TN1185" s="117"/>
      <c r="TO1185" s="117"/>
      <c r="TP1185" s="117"/>
      <c r="TQ1185" s="117"/>
      <c r="TR1185" s="117"/>
      <c r="TS1185" s="117"/>
      <c r="TT1185" s="117"/>
      <c r="TU1185" s="117"/>
      <c r="TV1185" s="117"/>
      <c r="TW1185" s="117"/>
      <c r="TX1185" s="117"/>
      <c r="TY1185" s="117"/>
      <c r="TZ1185" s="117"/>
      <c r="UA1185" s="117"/>
      <c r="UB1185" s="117"/>
      <c r="UC1185" s="117"/>
      <c r="UD1185" s="117"/>
      <c r="UE1185" s="117"/>
      <c r="UF1185" s="117"/>
      <c r="UG1185" s="117"/>
      <c r="UH1185" s="117"/>
      <c r="UI1185" s="117"/>
      <c r="UJ1185" s="117"/>
      <c r="UK1185" s="117"/>
      <c r="UL1185" s="117"/>
      <c r="UM1185" s="117"/>
      <c r="UN1185" s="117"/>
      <c r="UO1185" s="117"/>
      <c r="UP1185" s="117"/>
      <c r="UQ1185" s="117"/>
      <c r="UR1185" s="117"/>
      <c r="US1185" s="117"/>
      <c r="UT1185" s="117"/>
      <c r="UU1185" s="117"/>
      <c r="UV1185" s="117"/>
      <c r="UW1185" s="117"/>
      <c r="UX1185" s="117"/>
      <c r="UY1185" s="117"/>
      <c r="UZ1185" s="117"/>
      <c r="VA1185" s="117"/>
      <c r="VB1185" s="117"/>
      <c r="VC1185" s="117"/>
      <c r="VD1185" s="117"/>
      <c r="VE1185" s="117"/>
      <c r="VF1185" s="117"/>
      <c r="VG1185" s="117"/>
      <c r="VH1185" s="117"/>
      <c r="VI1185" s="117"/>
      <c r="VJ1185" s="117"/>
      <c r="VK1185" s="117"/>
      <c r="VL1185" s="117"/>
      <c r="VM1185" s="117"/>
      <c r="VN1185" s="117"/>
      <c r="VO1185" s="117"/>
      <c r="VP1185" s="117"/>
      <c r="VQ1185" s="117"/>
      <c r="VR1185" s="117"/>
      <c r="VS1185" s="117"/>
      <c r="VT1185" s="117"/>
      <c r="VU1185" s="117"/>
      <c r="VV1185" s="117"/>
      <c r="VW1185" s="117"/>
      <c r="VX1185" s="117"/>
      <c r="VY1185" s="117"/>
      <c r="VZ1185" s="117"/>
      <c r="WA1185" s="117"/>
      <c r="WB1185" s="117"/>
      <c r="WC1185" s="117"/>
      <c r="WD1185" s="117"/>
      <c r="WE1185" s="117"/>
      <c r="WF1185" s="117"/>
      <c r="WG1185" s="117"/>
      <c r="WH1185" s="117"/>
      <c r="WI1185" s="117"/>
      <c r="WJ1185" s="117"/>
      <c r="WK1185" s="117"/>
      <c r="WL1185" s="117"/>
      <c r="WM1185" s="117"/>
      <c r="WN1185" s="117"/>
      <c r="WO1185" s="117"/>
      <c r="WP1185" s="117"/>
      <c r="WQ1185" s="117"/>
      <c r="WR1185" s="117"/>
      <c r="WS1185" s="117"/>
      <c r="WT1185" s="117"/>
      <c r="WU1185" s="117"/>
      <c r="WV1185" s="117"/>
      <c r="WW1185" s="117"/>
      <c r="WX1185" s="117"/>
      <c r="WY1185" s="117"/>
      <c r="WZ1185" s="117"/>
      <c r="XA1185" s="117"/>
      <c r="XB1185" s="117"/>
      <c r="XC1185" s="117"/>
      <c r="XD1185" s="117"/>
      <c r="XE1185" s="117"/>
      <c r="XF1185" s="117"/>
      <c r="XG1185" s="117"/>
      <c r="XH1185" s="117"/>
      <c r="XI1185" s="117"/>
      <c r="XJ1185" s="117"/>
      <c r="XK1185" s="117"/>
      <c r="XL1185" s="117"/>
      <c r="XM1185" s="117"/>
      <c r="XN1185" s="117"/>
      <c r="XO1185" s="117"/>
      <c r="XP1185" s="117"/>
      <c r="XQ1185" s="117"/>
      <c r="XR1185" s="117"/>
      <c r="XS1185" s="117"/>
      <c r="XT1185" s="117"/>
      <c r="XU1185" s="117"/>
      <c r="XV1185" s="117"/>
      <c r="XW1185" s="117"/>
      <c r="XX1185" s="117"/>
      <c r="XY1185" s="117"/>
      <c r="XZ1185" s="117"/>
      <c r="YA1185" s="117"/>
      <c r="YB1185" s="117"/>
      <c r="YC1185" s="117"/>
      <c r="YD1185" s="117"/>
      <c r="YE1185" s="117"/>
      <c r="YF1185" s="117"/>
      <c r="YG1185" s="117"/>
      <c r="YH1185" s="117"/>
      <c r="YI1185" s="117"/>
      <c r="YJ1185" s="117"/>
      <c r="YK1185" s="117"/>
      <c r="YL1185" s="117"/>
      <c r="YM1185" s="117"/>
      <c r="YN1185" s="117"/>
      <c r="YO1185" s="117"/>
      <c r="YP1185" s="117"/>
      <c r="YQ1185" s="117"/>
      <c r="YR1185" s="117"/>
      <c r="YS1185" s="117"/>
      <c r="YT1185" s="117"/>
      <c r="YU1185" s="117"/>
      <c r="YV1185" s="117"/>
      <c r="YW1185" s="117"/>
      <c r="YX1185" s="117"/>
      <c r="YY1185" s="117"/>
      <c r="YZ1185" s="117"/>
      <c r="ZA1185" s="117"/>
      <c r="ZB1185" s="117"/>
      <c r="ZC1185" s="117"/>
      <c r="ZD1185" s="117"/>
      <c r="ZE1185" s="117"/>
      <c r="ZF1185" s="117"/>
      <c r="ZG1185" s="117"/>
      <c r="ZH1185" s="117"/>
      <c r="ZI1185" s="117"/>
      <c r="ZJ1185" s="117"/>
      <c r="ZK1185" s="117"/>
      <c r="ZL1185" s="117"/>
      <c r="ZM1185" s="117"/>
      <c r="ZN1185" s="117"/>
      <c r="ZO1185" s="117"/>
      <c r="ZP1185" s="117"/>
      <c r="ZQ1185" s="117"/>
      <c r="ZR1185" s="117"/>
      <c r="ZS1185" s="117"/>
      <c r="ZT1185" s="117"/>
      <c r="ZU1185" s="117"/>
      <c r="ZV1185" s="117"/>
      <c r="ZW1185" s="117"/>
      <c r="ZX1185" s="117"/>
      <c r="ZY1185" s="117"/>
      <c r="ZZ1185" s="117"/>
      <c r="AAA1185" s="117"/>
      <c r="AAB1185" s="117"/>
      <c r="AAC1185" s="117"/>
      <c r="AAD1185" s="117"/>
      <c r="AAE1185" s="117"/>
      <c r="AAF1185" s="117"/>
      <c r="AAG1185" s="117"/>
      <c r="AAH1185" s="117"/>
      <c r="AAI1185" s="117"/>
      <c r="AAJ1185" s="117"/>
      <c r="AAK1185" s="117"/>
      <c r="AAL1185" s="117"/>
      <c r="AAM1185" s="117"/>
      <c r="AAN1185" s="117"/>
      <c r="AAO1185" s="117"/>
      <c r="AAP1185" s="117"/>
      <c r="AAQ1185" s="117"/>
      <c r="AAR1185" s="117"/>
      <c r="AAS1185" s="117"/>
      <c r="AAT1185" s="117"/>
      <c r="AAU1185" s="117"/>
      <c r="AAV1185" s="117"/>
      <c r="AAW1185" s="117"/>
      <c r="AAX1185" s="117"/>
      <c r="AAY1185" s="117"/>
      <c r="AAZ1185" s="117"/>
      <c r="ABA1185" s="117"/>
      <c r="ABB1185" s="117"/>
      <c r="ABC1185" s="117"/>
      <c r="ABD1185" s="117"/>
      <c r="ABE1185" s="117"/>
      <c r="ABF1185" s="117"/>
      <c r="ABG1185" s="117"/>
      <c r="ABH1185" s="117"/>
      <c r="ABI1185" s="117"/>
      <c r="ABJ1185" s="117"/>
      <c r="ABK1185" s="117"/>
      <c r="ABL1185" s="117"/>
      <c r="ABM1185" s="117"/>
      <c r="ABN1185" s="117"/>
      <c r="ABO1185" s="117"/>
      <c r="ABP1185" s="117"/>
      <c r="ABQ1185" s="117"/>
      <c r="ABR1185" s="117"/>
      <c r="ABS1185" s="117"/>
      <c r="ABT1185" s="117"/>
      <c r="ABU1185" s="117"/>
      <c r="ABV1185" s="117"/>
      <c r="ABW1185" s="117"/>
      <c r="ABX1185" s="117"/>
      <c r="ABY1185" s="117"/>
      <c r="ABZ1185" s="117"/>
      <c r="ACA1185" s="117"/>
      <c r="ACB1185" s="117"/>
      <c r="ACC1185" s="117"/>
      <c r="ACD1185" s="117"/>
      <c r="ACE1185" s="117"/>
      <c r="ACF1185" s="117"/>
      <c r="ACG1185" s="117"/>
      <c r="ACH1185" s="117"/>
      <c r="ACI1185" s="117"/>
      <c r="ACJ1185" s="117"/>
      <c r="ACK1185" s="117"/>
      <c r="ACL1185" s="117"/>
      <c r="ACM1185" s="117"/>
      <c r="ACN1185" s="117"/>
      <c r="ACO1185" s="117"/>
      <c r="ACP1185" s="117"/>
      <c r="ACQ1185" s="117"/>
      <c r="ACR1185" s="117"/>
      <c r="ACS1185" s="117"/>
      <c r="ACT1185" s="117"/>
      <c r="ACU1185" s="117"/>
      <c r="ACV1185" s="117"/>
      <c r="ACW1185" s="117"/>
      <c r="ACX1185" s="117"/>
      <c r="ACY1185" s="117"/>
      <c r="ACZ1185" s="117"/>
      <c r="ADA1185" s="117"/>
      <c r="ADB1185" s="117"/>
      <c r="ADC1185" s="117"/>
      <c r="ADD1185" s="117"/>
      <c r="ADE1185" s="117"/>
      <c r="ADF1185" s="117"/>
      <c r="ADG1185" s="117"/>
      <c r="ADH1185" s="117"/>
      <c r="ADI1185" s="117"/>
      <c r="ADJ1185" s="117"/>
      <c r="ADK1185" s="117"/>
      <c r="ADL1185" s="117"/>
      <c r="ADM1185" s="117"/>
      <c r="ADN1185" s="117"/>
      <c r="ADO1185" s="117"/>
      <c r="ADP1185" s="117"/>
      <c r="ADQ1185" s="117"/>
      <c r="ADR1185" s="117"/>
      <c r="ADS1185" s="117"/>
      <c r="ADT1185" s="117"/>
      <c r="ADU1185" s="117"/>
      <c r="ADV1185" s="117"/>
      <c r="ADW1185" s="117"/>
      <c r="ADX1185" s="117"/>
      <c r="ADY1185" s="117"/>
      <c r="ADZ1185" s="117"/>
      <c r="AEA1185" s="117"/>
      <c r="AEB1185" s="117"/>
      <c r="AEC1185" s="117"/>
      <c r="AED1185" s="117"/>
      <c r="AEE1185" s="117"/>
      <c r="AEF1185" s="117"/>
      <c r="AEG1185" s="117"/>
      <c r="AEH1185" s="117"/>
      <c r="AEI1185" s="117"/>
      <c r="AEJ1185" s="117"/>
      <c r="AEK1185" s="117"/>
      <c r="AEL1185" s="117"/>
      <c r="AEM1185" s="117"/>
      <c r="AEN1185" s="117"/>
      <c r="AEO1185" s="117"/>
      <c r="AEP1185" s="117"/>
      <c r="AEQ1185" s="117"/>
      <c r="AER1185" s="117"/>
      <c r="AES1185" s="117"/>
      <c r="AET1185" s="117"/>
      <c r="AEU1185" s="117"/>
      <c r="AEV1185" s="117"/>
      <c r="AEW1185" s="117"/>
      <c r="AEX1185" s="117"/>
      <c r="AEY1185" s="117"/>
      <c r="AEZ1185" s="117"/>
      <c r="AFA1185" s="117"/>
      <c r="AFB1185" s="117"/>
      <c r="AFC1185" s="117"/>
      <c r="AFD1185" s="117"/>
      <c r="AFE1185" s="117"/>
      <c r="AFF1185" s="117"/>
      <c r="AFG1185" s="117"/>
      <c r="AFH1185" s="117"/>
      <c r="AFI1185" s="117"/>
      <c r="AFJ1185" s="117"/>
      <c r="AFK1185" s="117"/>
      <c r="AFL1185" s="117"/>
      <c r="AFM1185" s="117"/>
      <c r="AFN1185" s="117"/>
      <c r="AFO1185" s="117"/>
      <c r="AFP1185" s="117"/>
      <c r="AFQ1185" s="117"/>
      <c r="AFR1185" s="117"/>
      <c r="AFS1185" s="117"/>
      <c r="AFT1185" s="117"/>
      <c r="AFU1185" s="117"/>
      <c r="AFV1185" s="117"/>
      <c r="AFW1185" s="117"/>
      <c r="AFX1185" s="117"/>
      <c r="AFY1185" s="117"/>
      <c r="AFZ1185" s="117"/>
      <c r="AGA1185" s="117"/>
      <c r="AGB1185" s="117"/>
      <c r="AGC1185" s="117"/>
      <c r="AGD1185" s="117"/>
      <c r="AGE1185" s="117"/>
      <c r="AGF1185" s="117"/>
      <c r="AGG1185" s="117"/>
      <c r="AGH1185" s="117"/>
      <c r="AGI1185" s="117"/>
      <c r="AGJ1185" s="117"/>
      <c r="AGK1185" s="117"/>
      <c r="AGL1185" s="117"/>
      <c r="AGM1185" s="117"/>
      <c r="AGN1185" s="117"/>
      <c r="AGO1185" s="117"/>
      <c r="AGP1185" s="117"/>
      <c r="AGQ1185" s="117"/>
      <c r="AGR1185" s="117"/>
      <c r="AGS1185" s="117"/>
      <c r="AGT1185" s="117"/>
      <c r="AGU1185" s="117"/>
      <c r="AGV1185" s="117"/>
      <c r="AGW1185" s="117"/>
      <c r="AGX1185" s="117"/>
      <c r="AGY1185" s="117"/>
      <c r="AGZ1185" s="117"/>
      <c r="AHA1185" s="117"/>
      <c r="AHB1185" s="117"/>
      <c r="AHC1185" s="117"/>
      <c r="AHD1185" s="117"/>
      <c r="AHE1185" s="117"/>
      <c r="AHF1185" s="117"/>
      <c r="AHG1185" s="117"/>
      <c r="AHH1185" s="117"/>
      <c r="AHI1185" s="117"/>
      <c r="AHJ1185" s="117"/>
      <c r="AHK1185" s="117"/>
      <c r="AHL1185" s="117"/>
      <c r="AHM1185" s="117"/>
      <c r="AHN1185" s="117"/>
      <c r="AHO1185" s="117"/>
      <c r="AHP1185" s="117"/>
      <c r="AHQ1185" s="117"/>
      <c r="AHR1185" s="117"/>
      <c r="AHS1185" s="117"/>
      <c r="AHT1185" s="117"/>
      <c r="AHU1185" s="117"/>
      <c r="AHV1185" s="117"/>
      <c r="AHW1185" s="117"/>
      <c r="AHX1185" s="117"/>
      <c r="AHY1185" s="117"/>
      <c r="AHZ1185" s="117"/>
      <c r="AIA1185" s="117"/>
      <c r="AIB1185" s="117"/>
      <c r="AIC1185" s="117"/>
      <c r="AID1185" s="117"/>
      <c r="AIE1185" s="117"/>
      <c r="AIF1185" s="117"/>
      <c r="AIG1185" s="117"/>
      <c r="AIH1185" s="117"/>
      <c r="AII1185" s="117"/>
      <c r="AIJ1185" s="117"/>
      <c r="AIK1185" s="117"/>
      <c r="AIL1185" s="117"/>
      <c r="AIM1185" s="117"/>
      <c r="AIN1185" s="117"/>
      <c r="AIO1185" s="117"/>
      <c r="AIP1185" s="117"/>
      <c r="AIQ1185" s="117"/>
      <c r="AIR1185" s="117"/>
      <c r="AIS1185" s="117"/>
      <c r="AIT1185" s="117"/>
      <c r="AIU1185" s="117"/>
      <c r="AIV1185" s="117"/>
      <c r="AIW1185" s="117"/>
      <c r="AIX1185" s="117"/>
      <c r="AIY1185" s="117"/>
      <c r="AIZ1185" s="117"/>
      <c r="AJA1185" s="117"/>
      <c r="AJB1185" s="117"/>
      <c r="AJC1185" s="117"/>
      <c r="AJD1185" s="117"/>
      <c r="AJE1185" s="117"/>
      <c r="AJF1185" s="117"/>
      <c r="AJG1185" s="117"/>
      <c r="AJH1185" s="117"/>
      <c r="AJI1185" s="117"/>
      <c r="AJJ1185" s="117"/>
      <c r="AJK1185" s="117"/>
      <c r="AJL1185" s="117"/>
      <c r="AJM1185" s="117"/>
      <c r="AJN1185" s="117"/>
      <c r="AJO1185" s="117"/>
      <c r="AJP1185" s="117"/>
      <c r="AJQ1185" s="117"/>
      <c r="AJR1185" s="117"/>
      <c r="AJS1185" s="117"/>
      <c r="AJT1185" s="117"/>
      <c r="AJU1185" s="117"/>
      <c r="AJV1185" s="117"/>
      <c r="AJW1185" s="117"/>
      <c r="AJX1185" s="117"/>
      <c r="AJY1185" s="117"/>
      <c r="AJZ1185" s="117"/>
      <c r="AKA1185" s="117"/>
      <c r="AKB1185" s="117"/>
      <c r="AKC1185" s="117"/>
      <c r="AKD1185" s="117"/>
      <c r="AKE1185" s="117"/>
      <c r="AKF1185" s="117"/>
      <c r="AKG1185" s="117"/>
      <c r="AKH1185" s="117"/>
      <c r="AKI1185" s="117"/>
      <c r="AKJ1185" s="117"/>
      <c r="AKK1185" s="117"/>
      <c r="AKL1185" s="117"/>
      <c r="AKM1185" s="117"/>
      <c r="AKN1185" s="117"/>
      <c r="AKO1185" s="117"/>
      <c r="AKP1185" s="117"/>
      <c r="AKQ1185" s="117"/>
      <c r="AKR1185" s="117"/>
      <c r="AKS1185" s="117"/>
      <c r="AKT1185" s="117"/>
      <c r="AKU1185" s="117"/>
      <c r="AKV1185" s="117"/>
      <c r="AKW1185" s="117"/>
      <c r="AKX1185" s="117"/>
      <c r="AKY1185" s="117"/>
      <c r="AKZ1185" s="117"/>
      <c r="ALA1185" s="117"/>
      <c r="ALB1185" s="117"/>
      <c r="ALC1185" s="117"/>
      <c r="ALD1185" s="117"/>
      <c r="ALE1185" s="117"/>
      <c r="ALF1185" s="117"/>
      <c r="ALG1185" s="117"/>
      <c r="ALH1185" s="117"/>
      <c r="ALI1185" s="117"/>
      <c r="ALJ1185" s="117"/>
      <c r="ALK1185" s="117"/>
      <c r="ALL1185" s="117"/>
      <c r="ALM1185" s="117"/>
      <c r="ALN1185" s="117"/>
    </row>
    <row r="1186" spans="1:1002" s="120" customFormat="1" ht="38.25" x14ac:dyDescent="0.2">
      <c r="A1186" s="169"/>
      <c r="B1186" s="368" t="s">
        <v>2704</v>
      </c>
      <c r="C1186" s="344">
        <v>30055</v>
      </c>
      <c r="D1186" s="14" t="s">
        <v>2659</v>
      </c>
      <c r="E1186" s="346">
        <v>11</v>
      </c>
      <c r="F1186" s="383" t="s">
        <v>2660</v>
      </c>
      <c r="G1186" s="14" t="s">
        <v>2773</v>
      </c>
      <c r="H1186" s="46">
        <v>20</v>
      </c>
      <c r="I1186" s="117"/>
      <c r="J1186" s="117"/>
      <c r="K1186" s="117"/>
      <c r="L1186" s="117"/>
      <c r="M1186" s="117"/>
      <c r="N1186" s="117"/>
      <c r="O1186" s="117"/>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7"/>
      <c r="AL1186" s="117"/>
      <c r="AM1186" s="117"/>
      <c r="AN1186" s="117"/>
      <c r="AO1186" s="117"/>
      <c r="AP1186" s="117"/>
      <c r="AQ1186" s="117"/>
      <c r="AR1186" s="117"/>
      <c r="AS1186" s="117"/>
      <c r="AT1186" s="117"/>
      <c r="AU1186" s="117"/>
      <c r="AV1186" s="117"/>
      <c r="AW1186" s="117"/>
      <c r="AX1186" s="117"/>
      <c r="AY1186" s="117"/>
      <c r="AZ1186" s="117"/>
      <c r="BA1186" s="117"/>
      <c r="BB1186" s="117"/>
      <c r="BC1186" s="117"/>
      <c r="BD1186" s="117"/>
      <c r="BE1186" s="117"/>
      <c r="BF1186" s="117"/>
      <c r="BG1186" s="117"/>
      <c r="BH1186" s="117"/>
      <c r="BI1186" s="117"/>
      <c r="BJ1186" s="117"/>
      <c r="BK1186" s="117"/>
      <c r="BL1186" s="117"/>
      <c r="BM1186" s="117"/>
      <c r="BN1186" s="117"/>
      <c r="BO1186" s="117"/>
      <c r="BP1186" s="117"/>
      <c r="BQ1186" s="117"/>
      <c r="BR1186" s="117"/>
      <c r="BS1186" s="117"/>
      <c r="BT1186" s="117"/>
      <c r="BU1186" s="117"/>
      <c r="BV1186" s="117"/>
      <c r="BW1186" s="117"/>
      <c r="BX1186" s="117"/>
      <c r="BY1186" s="117"/>
      <c r="BZ1186" s="117"/>
      <c r="CA1186" s="117"/>
      <c r="CB1186" s="117"/>
      <c r="CC1186" s="117"/>
      <c r="CD1186" s="117"/>
      <c r="CE1186" s="117"/>
      <c r="CF1186" s="117"/>
      <c r="CG1186" s="117"/>
      <c r="CH1186" s="117"/>
      <c r="CI1186" s="117"/>
      <c r="CJ1186" s="117"/>
      <c r="CK1186" s="117"/>
      <c r="CL1186" s="117"/>
      <c r="CM1186" s="117"/>
      <c r="CN1186" s="117"/>
      <c r="CO1186" s="117"/>
      <c r="CP1186" s="117"/>
      <c r="CQ1186" s="117"/>
      <c r="CR1186" s="117"/>
      <c r="CS1186" s="117"/>
      <c r="CT1186" s="117"/>
      <c r="CU1186" s="117"/>
      <c r="CV1186" s="117"/>
      <c r="CW1186" s="117"/>
      <c r="CX1186" s="117"/>
      <c r="CY1186" s="117"/>
      <c r="CZ1186" s="117"/>
      <c r="DA1186" s="117"/>
      <c r="DB1186" s="117"/>
      <c r="DC1186" s="117"/>
      <c r="DD1186" s="117"/>
      <c r="DE1186" s="117"/>
      <c r="DF1186" s="117"/>
      <c r="DG1186" s="117"/>
      <c r="DH1186" s="117"/>
      <c r="DI1186" s="117"/>
      <c r="DJ1186" s="117"/>
      <c r="DK1186" s="117"/>
      <c r="DL1186" s="117"/>
      <c r="DM1186" s="117"/>
      <c r="DN1186" s="117"/>
      <c r="DO1186" s="117"/>
      <c r="DP1186" s="117"/>
      <c r="DQ1186" s="117"/>
      <c r="DR1186" s="117"/>
      <c r="DS1186" s="117"/>
      <c r="DT1186" s="117"/>
      <c r="DU1186" s="117"/>
      <c r="DV1186" s="117"/>
      <c r="DW1186" s="117"/>
      <c r="DX1186" s="117"/>
      <c r="DY1186" s="117"/>
      <c r="DZ1186" s="117"/>
      <c r="EA1186" s="117"/>
      <c r="EB1186" s="117"/>
      <c r="EC1186" s="117"/>
      <c r="ED1186" s="117"/>
      <c r="EE1186" s="117"/>
      <c r="EF1186" s="117"/>
      <c r="EG1186" s="117"/>
      <c r="EH1186" s="117"/>
      <c r="EI1186" s="117"/>
      <c r="EJ1186" s="117"/>
      <c r="EK1186" s="117"/>
      <c r="EL1186" s="117"/>
      <c r="EM1186" s="117"/>
      <c r="EN1186" s="117"/>
      <c r="EO1186" s="117"/>
      <c r="EP1186" s="117"/>
      <c r="EQ1186" s="117"/>
      <c r="ER1186" s="117"/>
      <c r="ES1186" s="117"/>
      <c r="ET1186" s="117"/>
      <c r="EU1186" s="117"/>
      <c r="EV1186" s="117"/>
      <c r="EW1186" s="117"/>
      <c r="EX1186" s="117"/>
      <c r="EY1186" s="117"/>
      <c r="EZ1186" s="117"/>
      <c r="FA1186" s="117"/>
      <c r="FB1186" s="117"/>
      <c r="FC1186" s="117"/>
      <c r="FD1186" s="117"/>
      <c r="FE1186" s="117"/>
      <c r="FF1186" s="117"/>
      <c r="FG1186" s="117"/>
      <c r="FH1186" s="117"/>
      <c r="FI1186" s="117"/>
      <c r="FJ1186" s="117"/>
      <c r="FK1186" s="117"/>
      <c r="FL1186" s="117"/>
      <c r="FM1186" s="117"/>
      <c r="FN1186" s="117"/>
      <c r="FO1186" s="117"/>
      <c r="FP1186" s="117"/>
      <c r="FQ1186" s="117"/>
      <c r="FR1186" s="117"/>
      <c r="FS1186" s="117"/>
      <c r="FT1186" s="117"/>
      <c r="FU1186" s="117"/>
      <c r="FV1186" s="117"/>
      <c r="FW1186" s="117"/>
      <c r="FX1186" s="117"/>
      <c r="FY1186" s="117"/>
      <c r="FZ1186" s="117"/>
      <c r="GA1186" s="117"/>
      <c r="GB1186" s="117"/>
      <c r="GC1186" s="117"/>
      <c r="GD1186" s="117"/>
      <c r="GE1186" s="117"/>
      <c r="GF1186" s="117"/>
      <c r="GG1186" s="117"/>
      <c r="GH1186" s="117"/>
      <c r="GI1186" s="117"/>
      <c r="GJ1186" s="117"/>
      <c r="GK1186" s="117"/>
      <c r="GL1186" s="117"/>
      <c r="GM1186" s="117"/>
      <c r="GN1186" s="117"/>
      <c r="GO1186" s="117"/>
      <c r="GP1186" s="117"/>
      <c r="GQ1186" s="117"/>
      <c r="GR1186" s="117"/>
      <c r="GS1186" s="117"/>
      <c r="GT1186" s="117"/>
      <c r="GU1186" s="117"/>
      <c r="GV1186" s="117"/>
      <c r="GW1186" s="117"/>
      <c r="GX1186" s="117"/>
      <c r="GY1186" s="117"/>
      <c r="GZ1186" s="117"/>
      <c r="HA1186" s="117"/>
      <c r="HB1186" s="117"/>
      <c r="HC1186" s="117"/>
      <c r="HD1186" s="117"/>
      <c r="HE1186" s="117"/>
      <c r="HF1186" s="117"/>
      <c r="HG1186" s="117"/>
      <c r="HH1186" s="117"/>
      <c r="HI1186" s="117"/>
      <c r="HJ1186" s="117"/>
      <c r="HK1186" s="117"/>
      <c r="HL1186" s="117"/>
      <c r="HM1186" s="117"/>
      <c r="HN1186" s="117"/>
      <c r="HO1186" s="117"/>
      <c r="HP1186" s="117"/>
      <c r="HQ1186" s="117"/>
      <c r="HR1186" s="117"/>
      <c r="HS1186" s="117"/>
      <c r="HT1186" s="117"/>
      <c r="HU1186" s="117"/>
      <c r="HV1186" s="117"/>
      <c r="HW1186" s="117"/>
      <c r="HX1186" s="117"/>
      <c r="HY1186" s="117"/>
      <c r="HZ1186" s="117"/>
      <c r="IA1186" s="117"/>
      <c r="IB1186" s="117"/>
      <c r="IC1186" s="117"/>
      <c r="ID1186" s="117"/>
      <c r="IE1186" s="117"/>
      <c r="IF1186" s="117"/>
      <c r="IG1186" s="117"/>
      <c r="IH1186" s="117"/>
      <c r="II1186" s="117"/>
      <c r="IJ1186" s="117"/>
      <c r="IK1186" s="117"/>
      <c r="IL1186" s="117"/>
      <c r="IM1186" s="117"/>
      <c r="IN1186" s="117"/>
      <c r="IO1186" s="117"/>
      <c r="IP1186" s="117"/>
      <c r="IQ1186" s="117"/>
      <c r="IR1186" s="117"/>
      <c r="IS1186" s="117"/>
      <c r="IT1186" s="117"/>
      <c r="IU1186" s="117"/>
      <c r="IV1186" s="117"/>
      <c r="IW1186" s="117"/>
      <c r="IX1186" s="117"/>
      <c r="IY1186" s="117"/>
      <c r="IZ1186" s="117"/>
      <c r="JA1186" s="117"/>
      <c r="JB1186" s="117"/>
      <c r="JC1186" s="117"/>
      <c r="JD1186" s="117"/>
      <c r="JE1186" s="117"/>
      <c r="JF1186" s="117"/>
      <c r="JG1186" s="117"/>
      <c r="JH1186" s="117"/>
      <c r="JI1186" s="117"/>
      <c r="JJ1186" s="117"/>
      <c r="JK1186" s="117"/>
      <c r="JL1186" s="117"/>
      <c r="JM1186" s="117"/>
      <c r="JN1186" s="117"/>
      <c r="JO1186" s="117"/>
      <c r="JP1186" s="117"/>
      <c r="JQ1186" s="117"/>
      <c r="JR1186" s="117"/>
      <c r="JS1186" s="117"/>
      <c r="JT1186" s="117"/>
      <c r="JU1186" s="117"/>
      <c r="JV1186" s="117"/>
      <c r="JW1186" s="117"/>
      <c r="JX1186" s="117"/>
      <c r="JY1186" s="117"/>
      <c r="JZ1186" s="117"/>
      <c r="KA1186" s="117"/>
      <c r="KB1186" s="117"/>
      <c r="KC1186" s="117"/>
      <c r="KD1186" s="117"/>
      <c r="KE1186" s="117"/>
      <c r="KF1186" s="117"/>
      <c r="KG1186" s="117"/>
      <c r="KH1186" s="117"/>
      <c r="KI1186" s="117"/>
      <c r="KJ1186" s="117"/>
      <c r="KK1186" s="117"/>
      <c r="KL1186" s="117"/>
      <c r="KM1186" s="117"/>
      <c r="KN1186" s="117"/>
      <c r="KO1186" s="117"/>
      <c r="KP1186" s="117"/>
      <c r="KQ1186" s="117"/>
      <c r="KR1186" s="117"/>
      <c r="KS1186" s="117"/>
      <c r="KT1186" s="117"/>
      <c r="KU1186" s="117"/>
      <c r="KV1186" s="117"/>
      <c r="KW1186" s="117"/>
      <c r="KX1186" s="117"/>
      <c r="KY1186" s="117"/>
      <c r="KZ1186" s="117"/>
      <c r="LA1186" s="117"/>
      <c r="LB1186" s="117"/>
      <c r="LC1186" s="117"/>
      <c r="LD1186" s="117"/>
      <c r="LE1186" s="117"/>
      <c r="LF1186" s="117"/>
      <c r="LG1186" s="117"/>
      <c r="LH1186" s="117"/>
      <c r="LI1186" s="117"/>
      <c r="LJ1186" s="117"/>
      <c r="LK1186" s="117"/>
      <c r="LL1186" s="117"/>
      <c r="LM1186" s="117"/>
      <c r="LN1186" s="117"/>
      <c r="LO1186" s="117"/>
      <c r="LP1186" s="117"/>
      <c r="LQ1186" s="117"/>
      <c r="LR1186" s="117"/>
      <c r="LS1186" s="117"/>
      <c r="LT1186" s="117"/>
      <c r="LU1186" s="117"/>
      <c r="LV1186" s="117"/>
      <c r="LW1186" s="117"/>
      <c r="LX1186" s="117"/>
      <c r="LY1186" s="117"/>
      <c r="LZ1186" s="117"/>
      <c r="MA1186" s="117"/>
      <c r="MB1186" s="117"/>
      <c r="MC1186" s="117"/>
      <c r="MD1186" s="117"/>
      <c r="ME1186" s="117"/>
      <c r="MF1186" s="117"/>
      <c r="MG1186" s="117"/>
      <c r="MH1186" s="117"/>
      <c r="MI1186" s="117"/>
      <c r="MJ1186" s="117"/>
      <c r="MK1186" s="117"/>
      <c r="ML1186" s="117"/>
      <c r="MM1186" s="117"/>
      <c r="MN1186" s="117"/>
      <c r="MO1186" s="117"/>
      <c r="MP1186" s="117"/>
      <c r="MQ1186" s="117"/>
      <c r="MR1186" s="117"/>
      <c r="MS1186" s="117"/>
      <c r="MT1186" s="117"/>
      <c r="MU1186" s="117"/>
      <c r="MV1186" s="117"/>
      <c r="MW1186" s="117"/>
      <c r="MX1186" s="117"/>
      <c r="MY1186" s="117"/>
      <c r="MZ1186" s="117"/>
      <c r="NA1186" s="117"/>
      <c r="NB1186" s="117"/>
      <c r="NC1186" s="117"/>
      <c r="ND1186" s="117"/>
      <c r="NE1186" s="117"/>
      <c r="NF1186" s="117"/>
      <c r="NG1186" s="117"/>
      <c r="NH1186" s="117"/>
      <c r="NI1186" s="117"/>
      <c r="NJ1186" s="117"/>
      <c r="NK1186" s="117"/>
      <c r="NL1186" s="117"/>
      <c r="NM1186" s="117"/>
      <c r="NN1186" s="117"/>
      <c r="NO1186" s="117"/>
      <c r="NP1186" s="117"/>
      <c r="NQ1186" s="117"/>
      <c r="NR1186" s="117"/>
      <c r="NS1186" s="117"/>
      <c r="NT1186" s="117"/>
      <c r="NU1186" s="117"/>
      <c r="NV1186" s="117"/>
      <c r="NW1186" s="117"/>
      <c r="NX1186" s="117"/>
      <c r="NY1186" s="117"/>
      <c r="NZ1186" s="117"/>
      <c r="OA1186" s="117"/>
      <c r="OB1186" s="117"/>
      <c r="OC1186" s="117"/>
      <c r="OD1186" s="117"/>
      <c r="OE1186" s="117"/>
      <c r="OF1186" s="117"/>
      <c r="OG1186" s="117"/>
      <c r="OH1186" s="117"/>
      <c r="OI1186" s="117"/>
      <c r="OJ1186" s="117"/>
      <c r="OK1186" s="117"/>
      <c r="OL1186" s="117"/>
      <c r="OM1186" s="117"/>
      <c r="ON1186" s="117"/>
      <c r="OO1186" s="117"/>
      <c r="OP1186" s="117"/>
      <c r="OQ1186" s="117"/>
      <c r="OR1186" s="117"/>
      <c r="OS1186" s="117"/>
      <c r="OT1186" s="117"/>
      <c r="OU1186" s="117"/>
      <c r="OV1186" s="117"/>
      <c r="OW1186" s="117"/>
      <c r="OX1186" s="117"/>
      <c r="OY1186" s="117"/>
      <c r="OZ1186" s="117"/>
      <c r="PA1186" s="117"/>
      <c r="PB1186" s="117"/>
      <c r="PC1186" s="117"/>
      <c r="PD1186" s="117"/>
      <c r="PE1186" s="117"/>
      <c r="PF1186" s="117"/>
      <c r="PG1186" s="117"/>
      <c r="PH1186" s="117"/>
      <c r="PI1186" s="117"/>
      <c r="PJ1186" s="117"/>
      <c r="PK1186" s="117"/>
      <c r="PL1186" s="117"/>
      <c r="PM1186" s="117"/>
      <c r="PN1186" s="117"/>
      <c r="PO1186" s="117"/>
      <c r="PP1186" s="117"/>
      <c r="PQ1186" s="117"/>
      <c r="PR1186" s="117"/>
      <c r="PS1186" s="117"/>
      <c r="PT1186" s="117"/>
      <c r="PU1186" s="117"/>
      <c r="PV1186" s="117"/>
      <c r="PW1186" s="117"/>
      <c r="PX1186" s="117"/>
      <c r="PY1186" s="117"/>
      <c r="PZ1186" s="117"/>
      <c r="QA1186" s="117"/>
      <c r="QB1186" s="117"/>
      <c r="QC1186" s="117"/>
      <c r="QD1186" s="117"/>
      <c r="QE1186" s="117"/>
      <c r="QF1186" s="117"/>
      <c r="QG1186" s="117"/>
      <c r="QH1186" s="117"/>
      <c r="QI1186" s="117"/>
      <c r="QJ1186" s="117"/>
      <c r="QK1186" s="117"/>
      <c r="QL1186" s="117"/>
      <c r="QM1186" s="117"/>
      <c r="QN1186" s="117"/>
      <c r="QO1186" s="117"/>
      <c r="QP1186" s="117"/>
      <c r="QQ1186" s="117"/>
      <c r="QR1186" s="117"/>
      <c r="QS1186" s="117"/>
      <c r="QT1186" s="117"/>
      <c r="QU1186" s="117"/>
      <c r="QV1186" s="117"/>
      <c r="QW1186" s="117"/>
      <c r="QX1186" s="117"/>
      <c r="QY1186" s="117"/>
      <c r="QZ1186" s="117"/>
      <c r="RA1186" s="117"/>
      <c r="RB1186" s="117"/>
      <c r="RC1186" s="117"/>
      <c r="RD1186" s="117"/>
      <c r="RE1186" s="117"/>
      <c r="RF1186" s="117"/>
      <c r="RG1186" s="117"/>
      <c r="RH1186" s="117"/>
      <c r="RI1186" s="117"/>
      <c r="RJ1186" s="117"/>
      <c r="RK1186" s="117"/>
      <c r="RL1186" s="117"/>
      <c r="RM1186" s="117"/>
      <c r="RN1186" s="117"/>
      <c r="RO1186" s="117"/>
      <c r="RP1186" s="117"/>
      <c r="RQ1186" s="117"/>
      <c r="RR1186" s="117"/>
      <c r="RS1186" s="117"/>
      <c r="RT1186" s="117"/>
      <c r="RU1186" s="117"/>
      <c r="RV1186" s="117"/>
      <c r="RW1186" s="117"/>
      <c r="RX1186" s="117"/>
      <c r="RY1186" s="117"/>
      <c r="RZ1186" s="117"/>
      <c r="SA1186" s="117"/>
      <c r="SB1186" s="117"/>
      <c r="SC1186" s="117"/>
      <c r="SD1186" s="117"/>
      <c r="SE1186" s="117"/>
      <c r="SF1186" s="117"/>
      <c r="SG1186" s="117"/>
      <c r="SH1186" s="117"/>
      <c r="SI1186" s="117"/>
      <c r="SJ1186" s="117"/>
      <c r="SK1186" s="117"/>
      <c r="SL1186" s="117"/>
      <c r="SM1186" s="117"/>
      <c r="SN1186" s="117"/>
      <c r="SO1186" s="117"/>
      <c r="SP1186" s="117"/>
      <c r="SQ1186" s="117"/>
      <c r="SR1186" s="117"/>
      <c r="SS1186" s="117"/>
      <c r="ST1186" s="117"/>
      <c r="SU1186" s="117"/>
      <c r="SV1186" s="117"/>
      <c r="SW1186" s="117"/>
      <c r="SX1186" s="117"/>
      <c r="SY1186" s="117"/>
      <c r="SZ1186" s="117"/>
      <c r="TA1186" s="117"/>
      <c r="TB1186" s="117"/>
      <c r="TC1186" s="117"/>
      <c r="TD1186" s="117"/>
      <c r="TE1186" s="117"/>
      <c r="TF1186" s="117"/>
      <c r="TG1186" s="117"/>
      <c r="TH1186" s="117"/>
      <c r="TI1186" s="117"/>
      <c r="TJ1186" s="117"/>
      <c r="TK1186" s="117"/>
      <c r="TL1186" s="117"/>
      <c r="TM1186" s="117"/>
      <c r="TN1186" s="117"/>
      <c r="TO1186" s="117"/>
      <c r="TP1186" s="117"/>
      <c r="TQ1186" s="117"/>
      <c r="TR1186" s="117"/>
      <c r="TS1186" s="117"/>
      <c r="TT1186" s="117"/>
      <c r="TU1186" s="117"/>
      <c r="TV1186" s="117"/>
      <c r="TW1186" s="117"/>
      <c r="TX1186" s="117"/>
      <c r="TY1186" s="117"/>
      <c r="TZ1186" s="117"/>
      <c r="UA1186" s="117"/>
      <c r="UB1186" s="117"/>
      <c r="UC1186" s="117"/>
      <c r="UD1186" s="117"/>
      <c r="UE1186" s="117"/>
      <c r="UF1186" s="117"/>
      <c r="UG1186" s="117"/>
      <c r="UH1186" s="117"/>
      <c r="UI1186" s="117"/>
      <c r="UJ1186" s="117"/>
      <c r="UK1186" s="117"/>
      <c r="UL1186" s="117"/>
      <c r="UM1186" s="117"/>
      <c r="UN1186" s="117"/>
      <c r="UO1186" s="117"/>
      <c r="UP1186" s="117"/>
      <c r="UQ1186" s="117"/>
      <c r="UR1186" s="117"/>
      <c r="US1186" s="117"/>
      <c r="UT1186" s="117"/>
      <c r="UU1186" s="117"/>
      <c r="UV1186" s="117"/>
      <c r="UW1186" s="117"/>
      <c r="UX1186" s="117"/>
      <c r="UY1186" s="117"/>
      <c r="UZ1186" s="117"/>
      <c r="VA1186" s="117"/>
      <c r="VB1186" s="117"/>
      <c r="VC1186" s="117"/>
      <c r="VD1186" s="117"/>
      <c r="VE1186" s="117"/>
      <c r="VF1186" s="117"/>
      <c r="VG1186" s="117"/>
      <c r="VH1186" s="117"/>
      <c r="VI1186" s="117"/>
      <c r="VJ1186" s="117"/>
      <c r="VK1186" s="117"/>
      <c r="VL1186" s="117"/>
      <c r="VM1186" s="117"/>
      <c r="VN1186" s="117"/>
      <c r="VO1186" s="117"/>
      <c r="VP1186" s="117"/>
      <c r="VQ1186" s="117"/>
      <c r="VR1186" s="117"/>
      <c r="VS1186" s="117"/>
      <c r="VT1186" s="117"/>
      <c r="VU1186" s="117"/>
      <c r="VV1186" s="117"/>
      <c r="VW1186" s="117"/>
      <c r="VX1186" s="117"/>
      <c r="VY1186" s="117"/>
      <c r="VZ1186" s="117"/>
      <c r="WA1186" s="117"/>
      <c r="WB1186" s="117"/>
      <c r="WC1186" s="117"/>
      <c r="WD1186" s="117"/>
      <c r="WE1186" s="117"/>
      <c r="WF1186" s="117"/>
      <c r="WG1186" s="117"/>
      <c r="WH1186" s="117"/>
      <c r="WI1186" s="117"/>
      <c r="WJ1186" s="117"/>
      <c r="WK1186" s="117"/>
      <c r="WL1186" s="117"/>
      <c r="WM1186" s="117"/>
      <c r="WN1186" s="117"/>
      <c r="WO1186" s="117"/>
      <c r="WP1186" s="117"/>
      <c r="WQ1186" s="117"/>
      <c r="WR1186" s="117"/>
      <c r="WS1186" s="117"/>
      <c r="WT1186" s="117"/>
      <c r="WU1186" s="117"/>
      <c r="WV1186" s="117"/>
      <c r="WW1186" s="117"/>
      <c r="WX1186" s="117"/>
      <c r="WY1186" s="117"/>
      <c r="WZ1186" s="117"/>
      <c r="XA1186" s="117"/>
      <c r="XB1186" s="117"/>
      <c r="XC1186" s="117"/>
      <c r="XD1186" s="117"/>
      <c r="XE1186" s="117"/>
      <c r="XF1186" s="117"/>
      <c r="XG1186" s="117"/>
      <c r="XH1186" s="117"/>
      <c r="XI1186" s="117"/>
      <c r="XJ1186" s="117"/>
      <c r="XK1186" s="117"/>
      <c r="XL1186" s="117"/>
      <c r="XM1186" s="117"/>
      <c r="XN1186" s="117"/>
      <c r="XO1186" s="117"/>
      <c r="XP1186" s="117"/>
      <c r="XQ1186" s="117"/>
      <c r="XR1186" s="117"/>
      <c r="XS1186" s="117"/>
      <c r="XT1186" s="117"/>
      <c r="XU1186" s="117"/>
      <c r="XV1186" s="117"/>
      <c r="XW1186" s="117"/>
      <c r="XX1186" s="117"/>
      <c r="XY1186" s="117"/>
      <c r="XZ1186" s="117"/>
      <c r="YA1186" s="117"/>
      <c r="YB1186" s="117"/>
      <c r="YC1186" s="117"/>
      <c r="YD1186" s="117"/>
      <c r="YE1186" s="117"/>
      <c r="YF1186" s="117"/>
      <c r="YG1186" s="117"/>
      <c r="YH1186" s="117"/>
      <c r="YI1186" s="117"/>
      <c r="YJ1186" s="117"/>
      <c r="YK1186" s="117"/>
      <c r="YL1186" s="117"/>
      <c r="YM1186" s="117"/>
      <c r="YN1186" s="117"/>
      <c r="YO1186" s="117"/>
      <c r="YP1186" s="117"/>
      <c r="YQ1186" s="117"/>
      <c r="YR1186" s="117"/>
      <c r="YS1186" s="117"/>
      <c r="YT1186" s="117"/>
      <c r="YU1186" s="117"/>
      <c r="YV1186" s="117"/>
      <c r="YW1186" s="117"/>
      <c r="YX1186" s="117"/>
      <c r="YY1186" s="117"/>
      <c r="YZ1186" s="117"/>
      <c r="ZA1186" s="117"/>
      <c r="ZB1186" s="117"/>
      <c r="ZC1186" s="117"/>
      <c r="ZD1186" s="117"/>
      <c r="ZE1186" s="117"/>
      <c r="ZF1186" s="117"/>
      <c r="ZG1186" s="117"/>
      <c r="ZH1186" s="117"/>
      <c r="ZI1186" s="117"/>
      <c r="ZJ1186" s="117"/>
      <c r="ZK1186" s="117"/>
      <c r="ZL1186" s="117"/>
      <c r="ZM1186" s="117"/>
      <c r="ZN1186" s="117"/>
      <c r="ZO1186" s="117"/>
      <c r="ZP1186" s="117"/>
      <c r="ZQ1186" s="117"/>
      <c r="ZR1186" s="117"/>
      <c r="ZS1186" s="117"/>
      <c r="ZT1186" s="117"/>
      <c r="ZU1186" s="117"/>
      <c r="ZV1186" s="117"/>
      <c r="ZW1186" s="117"/>
      <c r="ZX1186" s="117"/>
      <c r="ZY1186" s="117"/>
      <c r="ZZ1186" s="117"/>
      <c r="AAA1186" s="117"/>
      <c r="AAB1186" s="117"/>
      <c r="AAC1186" s="117"/>
      <c r="AAD1186" s="117"/>
      <c r="AAE1186" s="117"/>
      <c r="AAF1186" s="117"/>
      <c r="AAG1186" s="117"/>
      <c r="AAH1186" s="117"/>
      <c r="AAI1186" s="117"/>
      <c r="AAJ1186" s="117"/>
      <c r="AAK1186" s="117"/>
      <c r="AAL1186" s="117"/>
      <c r="AAM1186" s="117"/>
      <c r="AAN1186" s="117"/>
      <c r="AAO1186" s="117"/>
      <c r="AAP1186" s="117"/>
      <c r="AAQ1186" s="117"/>
      <c r="AAR1186" s="117"/>
      <c r="AAS1186" s="117"/>
      <c r="AAT1186" s="117"/>
      <c r="AAU1186" s="117"/>
      <c r="AAV1186" s="117"/>
      <c r="AAW1186" s="117"/>
      <c r="AAX1186" s="117"/>
      <c r="AAY1186" s="117"/>
      <c r="AAZ1186" s="117"/>
      <c r="ABA1186" s="117"/>
      <c r="ABB1186" s="117"/>
      <c r="ABC1186" s="117"/>
      <c r="ABD1186" s="117"/>
      <c r="ABE1186" s="117"/>
      <c r="ABF1186" s="117"/>
      <c r="ABG1186" s="117"/>
      <c r="ABH1186" s="117"/>
      <c r="ABI1186" s="117"/>
      <c r="ABJ1186" s="117"/>
      <c r="ABK1186" s="117"/>
      <c r="ABL1186" s="117"/>
      <c r="ABM1186" s="117"/>
      <c r="ABN1186" s="117"/>
      <c r="ABO1186" s="117"/>
      <c r="ABP1186" s="117"/>
      <c r="ABQ1186" s="117"/>
      <c r="ABR1186" s="117"/>
      <c r="ABS1186" s="117"/>
      <c r="ABT1186" s="117"/>
      <c r="ABU1186" s="117"/>
      <c r="ABV1186" s="117"/>
      <c r="ABW1186" s="117"/>
      <c r="ABX1186" s="117"/>
      <c r="ABY1186" s="117"/>
      <c r="ABZ1186" s="117"/>
      <c r="ACA1186" s="117"/>
      <c r="ACB1186" s="117"/>
      <c r="ACC1186" s="117"/>
      <c r="ACD1186" s="117"/>
      <c r="ACE1186" s="117"/>
      <c r="ACF1186" s="117"/>
      <c r="ACG1186" s="117"/>
      <c r="ACH1186" s="117"/>
      <c r="ACI1186" s="117"/>
      <c r="ACJ1186" s="117"/>
      <c r="ACK1186" s="117"/>
      <c r="ACL1186" s="117"/>
      <c r="ACM1186" s="117"/>
      <c r="ACN1186" s="117"/>
      <c r="ACO1186" s="117"/>
      <c r="ACP1186" s="117"/>
      <c r="ACQ1186" s="117"/>
      <c r="ACR1186" s="117"/>
      <c r="ACS1186" s="117"/>
      <c r="ACT1186" s="117"/>
      <c r="ACU1186" s="117"/>
      <c r="ACV1186" s="117"/>
      <c r="ACW1186" s="117"/>
      <c r="ACX1186" s="117"/>
      <c r="ACY1186" s="117"/>
      <c r="ACZ1186" s="117"/>
      <c r="ADA1186" s="117"/>
      <c r="ADB1186" s="117"/>
      <c r="ADC1186" s="117"/>
      <c r="ADD1186" s="117"/>
      <c r="ADE1186" s="117"/>
      <c r="ADF1186" s="117"/>
      <c r="ADG1186" s="117"/>
      <c r="ADH1186" s="117"/>
      <c r="ADI1186" s="117"/>
      <c r="ADJ1186" s="117"/>
      <c r="ADK1186" s="117"/>
      <c r="ADL1186" s="117"/>
      <c r="ADM1186" s="117"/>
      <c r="ADN1186" s="117"/>
      <c r="ADO1186" s="117"/>
      <c r="ADP1186" s="117"/>
      <c r="ADQ1186" s="117"/>
      <c r="ADR1186" s="117"/>
      <c r="ADS1186" s="117"/>
      <c r="ADT1186" s="117"/>
      <c r="ADU1186" s="117"/>
      <c r="ADV1186" s="117"/>
      <c r="ADW1186" s="117"/>
      <c r="ADX1186" s="117"/>
      <c r="ADY1186" s="117"/>
      <c r="ADZ1186" s="117"/>
      <c r="AEA1186" s="117"/>
      <c r="AEB1186" s="117"/>
      <c r="AEC1186" s="117"/>
      <c r="AED1186" s="117"/>
      <c r="AEE1186" s="117"/>
      <c r="AEF1186" s="117"/>
      <c r="AEG1186" s="117"/>
      <c r="AEH1186" s="117"/>
      <c r="AEI1186" s="117"/>
      <c r="AEJ1186" s="117"/>
      <c r="AEK1186" s="117"/>
      <c r="AEL1186" s="117"/>
      <c r="AEM1186" s="117"/>
      <c r="AEN1186" s="117"/>
      <c r="AEO1186" s="117"/>
      <c r="AEP1186" s="117"/>
      <c r="AEQ1186" s="117"/>
      <c r="AER1186" s="117"/>
      <c r="AES1186" s="117"/>
      <c r="AET1186" s="117"/>
      <c r="AEU1186" s="117"/>
      <c r="AEV1186" s="117"/>
      <c r="AEW1186" s="117"/>
      <c r="AEX1186" s="117"/>
      <c r="AEY1186" s="117"/>
      <c r="AEZ1186" s="117"/>
      <c r="AFA1186" s="117"/>
      <c r="AFB1186" s="117"/>
      <c r="AFC1186" s="117"/>
      <c r="AFD1186" s="117"/>
      <c r="AFE1186" s="117"/>
      <c r="AFF1186" s="117"/>
      <c r="AFG1186" s="117"/>
      <c r="AFH1186" s="117"/>
      <c r="AFI1186" s="117"/>
      <c r="AFJ1186" s="117"/>
      <c r="AFK1186" s="117"/>
      <c r="AFL1186" s="117"/>
      <c r="AFM1186" s="117"/>
      <c r="AFN1186" s="117"/>
      <c r="AFO1186" s="117"/>
      <c r="AFP1186" s="117"/>
      <c r="AFQ1186" s="117"/>
      <c r="AFR1186" s="117"/>
      <c r="AFS1186" s="117"/>
      <c r="AFT1186" s="117"/>
      <c r="AFU1186" s="117"/>
      <c r="AFV1186" s="117"/>
      <c r="AFW1186" s="117"/>
      <c r="AFX1186" s="117"/>
      <c r="AFY1186" s="117"/>
      <c r="AFZ1186" s="117"/>
      <c r="AGA1186" s="117"/>
      <c r="AGB1186" s="117"/>
      <c r="AGC1186" s="117"/>
      <c r="AGD1186" s="117"/>
      <c r="AGE1186" s="117"/>
      <c r="AGF1186" s="117"/>
      <c r="AGG1186" s="117"/>
      <c r="AGH1186" s="117"/>
      <c r="AGI1186" s="117"/>
      <c r="AGJ1186" s="117"/>
      <c r="AGK1186" s="117"/>
      <c r="AGL1186" s="117"/>
      <c r="AGM1186" s="117"/>
      <c r="AGN1186" s="117"/>
      <c r="AGO1186" s="117"/>
      <c r="AGP1186" s="117"/>
      <c r="AGQ1186" s="117"/>
      <c r="AGR1186" s="117"/>
      <c r="AGS1186" s="117"/>
      <c r="AGT1186" s="117"/>
      <c r="AGU1186" s="117"/>
      <c r="AGV1186" s="117"/>
      <c r="AGW1186" s="117"/>
      <c r="AGX1186" s="117"/>
      <c r="AGY1186" s="117"/>
      <c r="AGZ1186" s="117"/>
      <c r="AHA1186" s="117"/>
      <c r="AHB1186" s="117"/>
      <c r="AHC1186" s="117"/>
      <c r="AHD1186" s="117"/>
      <c r="AHE1186" s="117"/>
      <c r="AHF1186" s="117"/>
      <c r="AHG1186" s="117"/>
      <c r="AHH1186" s="117"/>
      <c r="AHI1186" s="117"/>
      <c r="AHJ1186" s="117"/>
      <c r="AHK1186" s="117"/>
      <c r="AHL1186" s="117"/>
      <c r="AHM1186" s="117"/>
      <c r="AHN1186" s="117"/>
      <c r="AHO1186" s="117"/>
      <c r="AHP1186" s="117"/>
      <c r="AHQ1186" s="117"/>
      <c r="AHR1186" s="117"/>
      <c r="AHS1186" s="117"/>
      <c r="AHT1186" s="117"/>
      <c r="AHU1186" s="117"/>
      <c r="AHV1186" s="117"/>
      <c r="AHW1186" s="117"/>
      <c r="AHX1186" s="117"/>
      <c r="AHY1186" s="117"/>
      <c r="AHZ1186" s="117"/>
      <c r="AIA1186" s="117"/>
      <c r="AIB1186" s="117"/>
      <c r="AIC1186" s="117"/>
      <c r="AID1186" s="117"/>
      <c r="AIE1186" s="117"/>
      <c r="AIF1186" s="117"/>
      <c r="AIG1186" s="117"/>
      <c r="AIH1186" s="117"/>
      <c r="AII1186" s="117"/>
      <c r="AIJ1186" s="117"/>
      <c r="AIK1186" s="117"/>
      <c r="AIL1186" s="117"/>
      <c r="AIM1186" s="117"/>
      <c r="AIN1186" s="117"/>
      <c r="AIO1186" s="117"/>
      <c r="AIP1186" s="117"/>
      <c r="AIQ1186" s="117"/>
      <c r="AIR1186" s="117"/>
      <c r="AIS1186" s="117"/>
      <c r="AIT1186" s="117"/>
      <c r="AIU1186" s="117"/>
      <c r="AIV1186" s="117"/>
      <c r="AIW1186" s="117"/>
      <c r="AIX1186" s="117"/>
      <c r="AIY1186" s="117"/>
      <c r="AIZ1186" s="117"/>
      <c r="AJA1186" s="117"/>
      <c r="AJB1186" s="117"/>
      <c r="AJC1186" s="117"/>
      <c r="AJD1186" s="117"/>
      <c r="AJE1186" s="117"/>
      <c r="AJF1186" s="117"/>
      <c r="AJG1186" s="117"/>
      <c r="AJH1186" s="117"/>
      <c r="AJI1186" s="117"/>
      <c r="AJJ1186" s="117"/>
      <c r="AJK1186" s="117"/>
      <c r="AJL1186" s="117"/>
      <c r="AJM1186" s="117"/>
      <c r="AJN1186" s="117"/>
      <c r="AJO1186" s="117"/>
      <c r="AJP1186" s="117"/>
      <c r="AJQ1186" s="117"/>
      <c r="AJR1186" s="117"/>
      <c r="AJS1186" s="117"/>
      <c r="AJT1186" s="117"/>
      <c r="AJU1186" s="117"/>
      <c r="AJV1186" s="117"/>
      <c r="AJW1186" s="117"/>
      <c r="AJX1186" s="117"/>
      <c r="AJY1186" s="117"/>
      <c r="AJZ1186" s="117"/>
      <c r="AKA1186" s="117"/>
      <c r="AKB1186" s="117"/>
      <c r="AKC1186" s="117"/>
      <c r="AKD1186" s="117"/>
      <c r="AKE1186" s="117"/>
      <c r="AKF1186" s="117"/>
      <c r="AKG1186" s="117"/>
      <c r="AKH1186" s="117"/>
      <c r="AKI1186" s="117"/>
      <c r="AKJ1186" s="117"/>
      <c r="AKK1186" s="117"/>
      <c r="AKL1186" s="117"/>
      <c r="AKM1186" s="117"/>
      <c r="AKN1186" s="117"/>
      <c r="AKO1186" s="117"/>
      <c r="AKP1186" s="117"/>
      <c r="AKQ1186" s="117"/>
      <c r="AKR1186" s="117"/>
      <c r="AKS1186" s="117"/>
      <c r="AKT1186" s="117"/>
      <c r="AKU1186" s="117"/>
      <c r="AKV1186" s="117"/>
      <c r="AKW1186" s="117"/>
      <c r="AKX1186" s="117"/>
      <c r="AKY1186" s="117"/>
      <c r="AKZ1186" s="117"/>
      <c r="ALA1186" s="117"/>
      <c r="ALB1186" s="117"/>
      <c r="ALC1186" s="117"/>
      <c r="ALD1186" s="117"/>
      <c r="ALE1186" s="117"/>
      <c r="ALF1186" s="117"/>
      <c r="ALG1186" s="117"/>
      <c r="ALH1186" s="117"/>
      <c r="ALI1186" s="117"/>
      <c r="ALJ1186" s="117"/>
      <c r="ALK1186" s="117"/>
      <c r="ALL1186" s="117"/>
      <c r="ALM1186" s="117"/>
      <c r="ALN1186" s="117"/>
    </row>
    <row r="1187" spans="1:1002" s="120" customFormat="1" ht="25.5" x14ac:dyDescent="0.2">
      <c r="A1187" s="169"/>
      <c r="B1187" s="386" t="s">
        <v>2705</v>
      </c>
      <c r="C1187" s="205">
        <v>24770</v>
      </c>
      <c r="D1187" s="46" t="s">
        <v>2706</v>
      </c>
      <c r="E1187" s="355">
        <v>17</v>
      </c>
      <c r="F1187" s="205" t="s">
        <v>2707</v>
      </c>
      <c r="G1187" s="46" t="s">
        <v>2708</v>
      </c>
      <c r="H1187" s="46">
        <v>20</v>
      </c>
      <c r="I1187" s="117"/>
      <c r="J1187" s="117"/>
      <c r="K1187" s="117"/>
      <c r="L1187" s="117"/>
      <c r="M1187" s="117"/>
      <c r="N1187" s="117"/>
      <c r="O1187" s="117"/>
      <c r="P1187" s="117"/>
      <c r="Q1187" s="117"/>
      <c r="R1187" s="117"/>
      <c r="S1187" s="117"/>
      <c r="T1187" s="117"/>
      <c r="U1187" s="117"/>
      <c r="V1187" s="117"/>
      <c r="W1187" s="117"/>
      <c r="X1187" s="117"/>
      <c r="Y1187" s="117"/>
      <c r="Z1187" s="117"/>
      <c r="AA1187" s="117"/>
      <c r="AB1187" s="117"/>
      <c r="AC1187" s="117"/>
      <c r="AD1187" s="117"/>
      <c r="AE1187" s="117"/>
      <c r="AF1187" s="117"/>
      <c r="AG1187" s="117"/>
      <c r="AH1187" s="117"/>
      <c r="AI1187" s="117"/>
      <c r="AJ1187" s="117"/>
      <c r="AK1187" s="117"/>
      <c r="AL1187" s="117"/>
      <c r="AM1187" s="117"/>
      <c r="AN1187" s="117"/>
      <c r="AO1187" s="117"/>
      <c r="AP1187" s="117"/>
      <c r="AQ1187" s="117"/>
      <c r="AR1187" s="117"/>
      <c r="AS1187" s="117"/>
      <c r="AT1187" s="117"/>
      <c r="AU1187" s="117"/>
      <c r="AV1187" s="117"/>
      <c r="AW1187" s="117"/>
      <c r="AX1187" s="117"/>
      <c r="AY1187" s="117"/>
      <c r="AZ1187" s="117"/>
      <c r="BA1187" s="117"/>
      <c r="BB1187" s="117"/>
      <c r="BC1187" s="117"/>
      <c r="BD1187" s="117"/>
      <c r="BE1187" s="117"/>
      <c r="BF1187" s="117"/>
      <c r="BG1187" s="117"/>
      <c r="BH1187" s="117"/>
      <c r="BI1187" s="117"/>
      <c r="BJ1187" s="117"/>
      <c r="BK1187" s="117"/>
      <c r="BL1187" s="117"/>
      <c r="BM1187" s="117"/>
      <c r="BN1187" s="117"/>
      <c r="BO1187" s="117"/>
      <c r="BP1187" s="117"/>
      <c r="BQ1187" s="117"/>
      <c r="BR1187" s="117"/>
      <c r="BS1187" s="117"/>
      <c r="BT1187" s="117"/>
      <c r="BU1187" s="117"/>
      <c r="BV1187" s="117"/>
      <c r="BW1187" s="117"/>
      <c r="BX1187" s="117"/>
      <c r="BY1187" s="117"/>
      <c r="BZ1187" s="117"/>
      <c r="CA1187" s="117"/>
      <c r="CB1187" s="117"/>
      <c r="CC1187" s="117"/>
      <c r="CD1187" s="117"/>
      <c r="CE1187" s="117"/>
      <c r="CF1187" s="117"/>
      <c r="CG1187" s="117"/>
      <c r="CH1187" s="117"/>
      <c r="CI1187" s="117"/>
      <c r="CJ1187" s="117"/>
      <c r="CK1187" s="117"/>
      <c r="CL1187" s="117"/>
      <c r="CM1187" s="117"/>
      <c r="CN1187" s="117"/>
      <c r="CO1187" s="117"/>
      <c r="CP1187" s="117"/>
      <c r="CQ1187" s="117"/>
      <c r="CR1187" s="117"/>
      <c r="CS1187" s="117"/>
      <c r="CT1187" s="117"/>
      <c r="CU1187" s="117"/>
      <c r="CV1187" s="117"/>
      <c r="CW1187" s="117"/>
      <c r="CX1187" s="117"/>
      <c r="CY1187" s="117"/>
      <c r="CZ1187" s="117"/>
      <c r="DA1187" s="117"/>
      <c r="DB1187" s="117"/>
      <c r="DC1187" s="117"/>
      <c r="DD1187" s="117"/>
      <c r="DE1187" s="117"/>
      <c r="DF1187" s="117"/>
      <c r="DG1187" s="117"/>
      <c r="DH1187" s="117"/>
      <c r="DI1187" s="117"/>
      <c r="DJ1187" s="117"/>
      <c r="DK1187" s="117"/>
      <c r="DL1187" s="117"/>
      <c r="DM1187" s="117"/>
      <c r="DN1187" s="117"/>
      <c r="DO1187" s="117"/>
      <c r="DP1187" s="117"/>
      <c r="DQ1187" s="117"/>
      <c r="DR1187" s="117"/>
      <c r="DS1187" s="117"/>
      <c r="DT1187" s="117"/>
      <c r="DU1187" s="117"/>
      <c r="DV1187" s="117"/>
      <c r="DW1187" s="117"/>
      <c r="DX1187" s="117"/>
      <c r="DY1187" s="117"/>
      <c r="DZ1187" s="117"/>
      <c r="EA1187" s="117"/>
      <c r="EB1187" s="117"/>
      <c r="EC1187" s="117"/>
      <c r="ED1187" s="117"/>
      <c r="EE1187" s="117"/>
      <c r="EF1187" s="117"/>
      <c r="EG1187" s="117"/>
      <c r="EH1187" s="117"/>
      <c r="EI1187" s="117"/>
      <c r="EJ1187" s="117"/>
      <c r="EK1187" s="117"/>
      <c r="EL1187" s="117"/>
      <c r="EM1187" s="117"/>
      <c r="EN1187" s="117"/>
      <c r="EO1187" s="117"/>
      <c r="EP1187" s="117"/>
      <c r="EQ1187" s="117"/>
      <c r="ER1187" s="117"/>
      <c r="ES1187" s="117"/>
      <c r="ET1187" s="117"/>
      <c r="EU1187" s="117"/>
      <c r="EV1187" s="117"/>
      <c r="EW1187" s="117"/>
      <c r="EX1187" s="117"/>
      <c r="EY1187" s="117"/>
      <c r="EZ1187" s="117"/>
      <c r="FA1187" s="117"/>
      <c r="FB1187" s="117"/>
      <c r="FC1187" s="117"/>
      <c r="FD1187" s="117"/>
      <c r="FE1187" s="117"/>
      <c r="FF1187" s="117"/>
      <c r="FG1187" s="117"/>
      <c r="FH1187" s="117"/>
      <c r="FI1187" s="117"/>
      <c r="FJ1187" s="117"/>
      <c r="FK1187" s="117"/>
      <c r="FL1187" s="117"/>
      <c r="FM1187" s="117"/>
      <c r="FN1187" s="117"/>
      <c r="FO1187" s="117"/>
      <c r="FP1187" s="117"/>
      <c r="FQ1187" s="117"/>
      <c r="FR1187" s="117"/>
      <c r="FS1187" s="117"/>
      <c r="FT1187" s="117"/>
      <c r="FU1187" s="117"/>
      <c r="FV1187" s="117"/>
      <c r="FW1187" s="117"/>
      <c r="FX1187" s="117"/>
      <c r="FY1187" s="117"/>
      <c r="FZ1187" s="117"/>
      <c r="GA1187" s="117"/>
      <c r="GB1187" s="117"/>
      <c r="GC1187" s="117"/>
      <c r="GD1187" s="117"/>
      <c r="GE1187" s="117"/>
      <c r="GF1187" s="117"/>
      <c r="GG1187" s="117"/>
      <c r="GH1187" s="117"/>
      <c r="GI1187" s="117"/>
      <c r="GJ1187" s="117"/>
      <c r="GK1187" s="117"/>
      <c r="GL1187" s="117"/>
      <c r="GM1187" s="117"/>
      <c r="GN1187" s="117"/>
      <c r="GO1187" s="117"/>
      <c r="GP1187" s="117"/>
      <c r="GQ1187" s="117"/>
      <c r="GR1187" s="117"/>
      <c r="GS1187" s="117"/>
      <c r="GT1187" s="117"/>
      <c r="GU1187" s="117"/>
      <c r="GV1187" s="117"/>
      <c r="GW1187" s="117"/>
      <c r="GX1187" s="117"/>
      <c r="GY1187" s="117"/>
      <c r="GZ1187" s="117"/>
      <c r="HA1187" s="117"/>
      <c r="HB1187" s="117"/>
      <c r="HC1187" s="117"/>
      <c r="HD1187" s="117"/>
      <c r="HE1187" s="117"/>
      <c r="HF1187" s="117"/>
      <c r="HG1187" s="117"/>
      <c r="HH1187" s="117"/>
      <c r="HI1187" s="117"/>
      <c r="HJ1187" s="117"/>
      <c r="HK1187" s="117"/>
      <c r="HL1187" s="117"/>
      <c r="HM1187" s="117"/>
      <c r="HN1187" s="117"/>
      <c r="HO1187" s="117"/>
      <c r="HP1187" s="117"/>
      <c r="HQ1187" s="117"/>
      <c r="HR1187" s="117"/>
      <c r="HS1187" s="117"/>
      <c r="HT1187" s="117"/>
      <c r="HU1187" s="117"/>
      <c r="HV1187" s="117"/>
      <c r="HW1187" s="117"/>
      <c r="HX1187" s="117"/>
      <c r="HY1187" s="117"/>
      <c r="HZ1187" s="117"/>
      <c r="IA1187" s="117"/>
      <c r="IB1187" s="117"/>
      <c r="IC1187" s="117"/>
      <c r="ID1187" s="117"/>
      <c r="IE1187" s="117"/>
      <c r="IF1187" s="117"/>
      <c r="IG1187" s="117"/>
      <c r="IH1187" s="117"/>
      <c r="II1187" s="117"/>
      <c r="IJ1187" s="117"/>
      <c r="IK1187" s="117"/>
      <c r="IL1187" s="117"/>
      <c r="IM1187" s="117"/>
      <c r="IN1187" s="117"/>
      <c r="IO1187" s="117"/>
      <c r="IP1187" s="117"/>
      <c r="IQ1187" s="117"/>
      <c r="IR1187" s="117"/>
      <c r="IS1187" s="117"/>
      <c r="IT1187" s="117"/>
      <c r="IU1187" s="117"/>
      <c r="IV1187" s="117"/>
      <c r="IW1187" s="117"/>
      <c r="IX1187" s="117"/>
      <c r="IY1187" s="117"/>
      <c r="IZ1187" s="117"/>
      <c r="JA1187" s="117"/>
      <c r="JB1187" s="117"/>
      <c r="JC1187" s="117"/>
      <c r="JD1187" s="117"/>
      <c r="JE1187" s="117"/>
      <c r="JF1187" s="117"/>
      <c r="JG1187" s="117"/>
      <c r="JH1187" s="117"/>
      <c r="JI1187" s="117"/>
      <c r="JJ1187" s="117"/>
      <c r="JK1187" s="117"/>
      <c r="JL1187" s="117"/>
      <c r="JM1187" s="117"/>
      <c r="JN1187" s="117"/>
      <c r="JO1187" s="117"/>
      <c r="JP1187" s="117"/>
      <c r="JQ1187" s="117"/>
      <c r="JR1187" s="117"/>
      <c r="JS1187" s="117"/>
      <c r="JT1187" s="117"/>
      <c r="JU1187" s="117"/>
      <c r="JV1187" s="117"/>
      <c r="JW1187" s="117"/>
      <c r="JX1187" s="117"/>
      <c r="JY1187" s="117"/>
      <c r="JZ1187" s="117"/>
      <c r="KA1187" s="117"/>
      <c r="KB1187" s="117"/>
      <c r="KC1187" s="117"/>
      <c r="KD1187" s="117"/>
      <c r="KE1187" s="117"/>
      <c r="KF1187" s="117"/>
      <c r="KG1187" s="117"/>
      <c r="KH1187" s="117"/>
      <c r="KI1187" s="117"/>
      <c r="KJ1187" s="117"/>
      <c r="KK1187" s="117"/>
      <c r="KL1187" s="117"/>
      <c r="KM1187" s="117"/>
      <c r="KN1187" s="117"/>
      <c r="KO1187" s="117"/>
      <c r="KP1187" s="117"/>
      <c r="KQ1187" s="117"/>
      <c r="KR1187" s="117"/>
      <c r="KS1187" s="117"/>
      <c r="KT1187" s="117"/>
      <c r="KU1187" s="117"/>
      <c r="KV1187" s="117"/>
      <c r="KW1187" s="117"/>
      <c r="KX1187" s="117"/>
      <c r="KY1187" s="117"/>
      <c r="KZ1187" s="117"/>
      <c r="LA1187" s="117"/>
      <c r="LB1187" s="117"/>
      <c r="LC1187" s="117"/>
      <c r="LD1187" s="117"/>
      <c r="LE1187" s="117"/>
      <c r="LF1187" s="117"/>
      <c r="LG1187" s="117"/>
      <c r="LH1187" s="117"/>
      <c r="LI1187" s="117"/>
      <c r="LJ1187" s="117"/>
      <c r="LK1187" s="117"/>
      <c r="LL1187" s="117"/>
      <c r="LM1187" s="117"/>
      <c r="LN1187" s="117"/>
      <c r="LO1187" s="117"/>
      <c r="LP1187" s="117"/>
      <c r="LQ1187" s="117"/>
      <c r="LR1187" s="117"/>
      <c r="LS1187" s="117"/>
      <c r="LT1187" s="117"/>
      <c r="LU1187" s="117"/>
      <c r="LV1187" s="117"/>
      <c r="LW1187" s="117"/>
      <c r="LX1187" s="117"/>
      <c r="LY1187" s="117"/>
      <c r="LZ1187" s="117"/>
      <c r="MA1187" s="117"/>
      <c r="MB1187" s="117"/>
      <c r="MC1187" s="117"/>
      <c r="MD1187" s="117"/>
      <c r="ME1187" s="117"/>
      <c r="MF1187" s="117"/>
      <c r="MG1187" s="117"/>
      <c r="MH1187" s="117"/>
      <c r="MI1187" s="117"/>
      <c r="MJ1187" s="117"/>
      <c r="MK1187" s="117"/>
      <c r="ML1187" s="117"/>
      <c r="MM1187" s="117"/>
      <c r="MN1187" s="117"/>
      <c r="MO1187" s="117"/>
      <c r="MP1187" s="117"/>
      <c r="MQ1187" s="117"/>
      <c r="MR1187" s="117"/>
      <c r="MS1187" s="117"/>
      <c r="MT1187" s="117"/>
      <c r="MU1187" s="117"/>
      <c r="MV1187" s="117"/>
      <c r="MW1187" s="117"/>
      <c r="MX1187" s="117"/>
      <c r="MY1187" s="117"/>
      <c r="MZ1187" s="117"/>
      <c r="NA1187" s="117"/>
      <c r="NB1187" s="117"/>
      <c r="NC1187" s="117"/>
      <c r="ND1187" s="117"/>
      <c r="NE1187" s="117"/>
      <c r="NF1187" s="117"/>
      <c r="NG1187" s="117"/>
      <c r="NH1187" s="117"/>
      <c r="NI1187" s="117"/>
      <c r="NJ1187" s="117"/>
      <c r="NK1187" s="117"/>
      <c r="NL1187" s="117"/>
      <c r="NM1187" s="117"/>
      <c r="NN1187" s="117"/>
      <c r="NO1187" s="117"/>
      <c r="NP1187" s="117"/>
      <c r="NQ1187" s="117"/>
      <c r="NR1187" s="117"/>
      <c r="NS1187" s="117"/>
      <c r="NT1187" s="117"/>
      <c r="NU1187" s="117"/>
      <c r="NV1187" s="117"/>
      <c r="NW1187" s="117"/>
      <c r="NX1187" s="117"/>
      <c r="NY1187" s="117"/>
      <c r="NZ1187" s="117"/>
      <c r="OA1187" s="117"/>
      <c r="OB1187" s="117"/>
      <c r="OC1187" s="117"/>
      <c r="OD1187" s="117"/>
      <c r="OE1187" s="117"/>
      <c r="OF1187" s="117"/>
      <c r="OG1187" s="117"/>
      <c r="OH1187" s="117"/>
      <c r="OI1187" s="117"/>
      <c r="OJ1187" s="117"/>
      <c r="OK1187" s="117"/>
      <c r="OL1187" s="117"/>
      <c r="OM1187" s="117"/>
      <c r="ON1187" s="117"/>
      <c r="OO1187" s="117"/>
      <c r="OP1187" s="117"/>
      <c r="OQ1187" s="117"/>
      <c r="OR1187" s="117"/>
      <c r="OS1187" s="117"/>
      <c r="OT1187" s="117"/>
      <c r="OU1187" s="117"/>
      <c r="OV1187" s="117"/>
      <c r="OW1187" s="117"/>
      <c r="OX1187" s="117"/>
      <c r="OY1187" s="117"/>
      <c r="OZ1187" s="117"/>
      <c r="PA1187" s="117"/>
      <c r="PB1187" s="117"/>
      <c r="PC1187" s="117"/>
      <c r="PD1187" s="117"/>
      <c r="PE1187" s="117"/>
      <c r="PF1187" s="117"/>
      <c r="PG1187" s="117"/>
      <c r="PH1187" s="117"/>
      <c r="PI1187" s="117"/>
      <c r="PJ1187" s="117"/>
      <c r="PK1187" s="117"/>
      <c r="PL1187" s="117"/>
      <c r="PM1187" s="117"/>
      <c r="PN1187" s="117"/>
      <c r="PO1187" s="117"/>
      <c r="PP1187" s="117"/>
      <c r="PQ1187" s="117"/>
      <c r="PR1187" s="117"/>
      <c r="PS1187" s="117"/>
      <c r="PT1187" s="117"/>
      <c r="PU1187" s="117"/>
      <c r="PV1187" s="117"/>
      <c r="PW1187" s="117"/>
      <c r="PX1187" s="117"/>
      <c r="PY1187" s="117"/>
      <c r="PZ1187" s="117"/>
      <c r="QA1187" s="117"/>
      <c r="QB1187" s="117"/>
      <c r="QC1187" s="117"/>
      <c r="QD1187" s="117"/>
      <c r="QE1187" s="117"/>
      <c r="QF1187" s="117"/>
      <c r="QG1187" s="117"/>
      <c r="QH1187" s="117"/>
      <c r="QI1187" s="117"/>
      <c r="QJ1187" s="117"/>
      <c r="QK1187" s="117"/>
      <c r="QL1187" s="117"/>
      <c r="QM1187" s="117"/>
      <c r="QN1187" s="117"/>
      <c r="QO1187" s="117"/>
      <c r="QP1187" s="117"/>
      <c r="QQ1187" s="117"/>
      <c r="QR1187" s="117"/>
      <c r="QS1187" s="117"/>
      <c r="QT1187" s="117"/>
      <c r="QU1187" s="117"/>
      <c r="QV1187" s="117"/>
      <c r="QW1187" s="117"/>
      <c r="QX1187" s="117"/>
      <c r="QY1187" s="117"/>
      <c r="QZ1187" s="117"/>
      <c r="RA1187" s="117"/>
      <c r="RB1187" s="117"/>
      <c r="RC1187" s="117"/>
      <c r="RD1187" s="117"/>
      <c r="RE1187" s="117"/>
      <c r="RF1187" s="117"/>
      <c r="RG1187" s="117"/>
      <c r="RH1187" s="117"/>
      <c r="RI1187" s="117"/>
      <c r="RJ1187" s="117"/>
      <c r="RK1187" s="117"/>
      <c r="RL1187" s="117"/>
      <c r="RM1187" s="117"/>
      <c r="RN1187" s="117"/>
      <c r="RO1187" s="117"/>
      <c r="RP1187" s="117"/>
      <c r="RQ1187" s="117"/>
      <c r="RR1187" s="117"/>
      <c r="RS1187" s="117"/>
      <c r="RT1187" s="117"/>
      <c r="RU1187" s="117"/>
      <c r="RV1187" s="117"/>
      <c r="RW1187" s="117"/>
      <c r="RX1187" s="117"/>
      <c r="RY1187" s="117"/>
      <c r="RZ1187" s="117"/>
      <c r="SA1187" s="117"/>
      <c r="SB1187" s="117"/>
      <c r="SC1187" s="117"/>
      <c r="SD1187" s="117"/>
      <c r="SE1187" s="117"/>
      <c r="SF1187" s="117"/>
      <c r="SG1187" s="117"/>
      <c r="SH1187" s="117"/>
      <c r="SI1187" s="117"/>
      <c r="SJ1187" s="117"/>
      <c r="SK1187" s="117"/>
      <c r="SL1187" s="117"/>
      <c r="SM1187" s="117"/>
      <c r="SN1187" s="117"/>
      <c r="SO1187" s="117"/>
      <c r="SP1187" s="117"/>
      <c r="SQ1187" s="117"/>
      <c r="SR1187" s="117"/>
      <c r="SS1187" s="117"/>
      <c r="ST1187" s="117"/>
      <c r="SU1187" s="117"/>
      <c r="SV1187" s="117"/>
      <c r="SW1187" s="117"/>
      <c r="SX1187" s="117"/>
      <c r="SY1187" s="117"/>
      <c r="SZ1187" s="117"/>
      <c r="TA1187" s="117"/>
      <c r="TB1187" s="117"/>
      <c r="TC1187" s="117"/>
      <c r="TD1187" s="117"/>
      <c r="TE1187" s="117"/>
      <c r="TF1187" s="117"/>
      <c r="TG1187" s="117"/>
      <c r="TH1187" s="117"/>
      <c r="TI1187" s="117"/>
      <c r="TJ1187" s="117"/>
      <c r="TK1187" s="117"/>
      <c r="TL1187" s="117"/>
      <c r="TM1187" s="117"/>
      <c r="TN1187" s="117"/>
      <c r="TO1187" s="117"/>
      <c r="TP1187" s="117"/>
      <c r="TQ1187" s="117"/>
      <c r="TR1187" s="117"/>
      <c r="TS1187" s="117"/>
      <c r="TT1187" s="117"/>
      <c r="TU1187" s="117"/>
      <c r="TV1187" s="117"/>
      <c r="TW1187" s="117"/>
      <c r="TX1187" s="117"/>
      <c r="TY1187" s="117"/>
      <c r="TZ1187" s="117"/>
      <c r="UA1187" s="117"/>
      <c r="UB1187" s="117"/>
      <c r="UC1187" s="117"/>
      <c r="UD1187" s="117"/>
      <c r="UE1187" s="117"/>
      <c r="UF1187" s="117"/>
      <c r="UG1187" s="117"/>
      <c r="UH1187" s="117"/>
      <c r="UI1187" s="117"/>
      <c r="UJ1187" s="117"/>
      <c r="UK1187" s="117"/>
      <c r="UL1187" s="117"/>
      <c r="UM1187" s="117"/>
      <c r="UN1187" s="117"/>
      <c r="UO1187" s="117"/>
      <c r="UP1187" s="117"/>
      <c r="UQ1187" s="117"/>
      <c r="UR1187" s="117"/>
      <c r="US1187" s="117"/>
      <c r="UT1187" s="117"/>
      <c r="UU1187" s="117"/>
      <c r="UV1187" s="117"/>
      <c r="UW1187" s="117"/>
      <c r="UX1187" s="117"/>
      <c r="UY1187" s="117"/>
      <c r="UZ1187" s="117"/>
      <c r="VA1187" s="117"/>
      <c r="VB1187" s="117"/>
      <c r="VC1187" s="117"/>
      <c r="VD1187" s="117"/>
      <c r="VE1187" s="117"/>
      <c r="VF1187" s="117"/>
      <c r="VG1187" s="117"/>
      <c r="VH1187" s="117"/>
      <c r="VI1187" s="117"/>
      <c r="VJ1187" s="117"/>
      <c r="VK1187" s="117"/>
      <c r="VL1187" s="117"/>
      <c r="VM1187" s="117"/>
      <c r="VN1187" s="117"/>
      <c r="VO1187" s="117"/>
      <c r="VP1187" s="117"/>
      <c r="VQ1187" s="117"/>
      <c r="VR1187" s="117"/>
      <c r="VS1187" s="117"/>
      <c r="VT1187" s="117"/>
      <c r="VU1187" s="117"/>
      <c r="VV1187" s="117"/>
      <c r="VW1187" s="117"/>
      <c r="VX1187" s="117"/>
      <c r="VY1187" s="117"/>
      <c r="VZ1187" s="117"/>
      <c r="WA1187" s="117"/>
      <c r="WB1187" s="117"/>
      <c r="WC1187" s="117"/>
      <c r="WD1187" s="117"/>
      <c r="WE1187" s="117"/>
      <c r="WF1187" s="117"/>
      <c r="WG1187" s="117"/>
      <c r="WH1187" s="117"/>
      <c r="WI1187" s="117"/>
      <c r="WJ1187" s="117"/>
      <c r="WK1187" s="117"/>
      <c r="WL1187" s="117"/>
      <c r="WM1187" s="117"/>
      <c r="WN1187" s="117"/>
      <c r="WO1187" s="117"/>
      <c r="WP1187" s="117"/>
      <c r="WQ1187" s="117"/>
      <c r="WR1187" s="117"/>
      <c r="WS1187" s="117"/>
      <c r="WT1187" s="117"/>
      <c r="WU1187" s="117"/>
      <c r="WV1187" s="117"/>
      <c r="WW1187" s="117"/>
      <c r="WX1187" s="117"/>
      <c r="WY1187" s="117"/>
      <c r="WZ1187" s="117"/>
      <c r="XA1187" s="117"/>
      <c r="XB1187" s="117"/>
      <c r="XC1187" s="117"/>
      <c r="XD1187" s="117"/>
      <c r="XE1187" s="117"/>
      <c r="XF1187" s="117"/>
      <c r="XG1187" s="117"/>
      <c r="XH1187" s="117"/>
      <c r="XI1187" s="117"/>
      <c r="XJ1187" s="117"/>
      <c r="XK1187" s="117"/>
      <c r="XL1187" s="117"/>
      <c r="XM1187" s="117"/>
      <c r="XN1187" s="117"/>
      <c r="XO1187" s="117"/>
      <c r="XP1187" s="117"/>
      <c r="XQ1187" s="117"/>
      <c r="XR1187" s="117"/>
      <c r="XS1187" s="117"/>
      <c r="XT1187" s="117"/>
      <c r="XU1187" s="117"/>
      <c r="XV1187" s="117"/>
      <c r="XW1187" s="117"/>
      <c r="XX1187" s="117"/>
      <c r="XY1187" s="117"/>
      <c r="XZ1187" s="117"/>
      <c r="YA1187" s="117"/>
      <c r="YB1187" s="117"/>
      <c r="YC1187" s="117"/>
      <c r="YD1187" s="117"/>
      <c r="YE1187" s="117"/>
      <c r="YF1187" s="117"/>
      <c r="YG1187" s="117"/>
      <c r="YH1187" s="117"/>
      <c r="YI1187" s="117"/>
      <c r="YJ1187" s="117"/>
      <c r="YK1187" s="117"/>
      <c r="YL1187" s="117"/>
      <c r="YM1187" s="117"/>
      <c r="YN1187" s="117"/>
      <c r="YO1187" s="117"/>
      <c r="YP1187" s="117"/>
      <c r="YQ1187" s="117"/>
      <c r="YR1187" s="117"/>
      <c r="YS1187" s="117"/>
      <c r="YT1187" s="117"/>
      <c r="YU1187" s="117"/>
      <c r="YV1187" s="117"/>
      <c r="YW1187" s="117"/>
      <c r="YX1187" s="117"/>
      <c r="YY1187" s="117"/>
      <c r="YZ1187" s="117"/>
      <c r="ZA1187" s="117"/>
      <c r="ZB1187" s="117"/>
      <c r="ZC1187" s="117"/>
      <c r="ZD1187" s="117"/>
      <c r="ZE1187" s="117"/>
      <c r="ZF1187" s="117"/>
      <c r="ZG1187" s="117"/>
      <c r="ZH1187" s="117"/>
      <c r="ZI1187" s="117"/>
      <c r="ZJ1187" s="117"/>
      <c r="ZK1187" s="117"/>
      <c r="ZL1187" s="117"/>
      <c r="ZM1187" s="117"/>
      <c r="ZN1187" s="117"/>
      <c r="ZO1187" s="117"/>
      <c r="ZP1187" s="117"/>
      <c r="ZQ1187" s="117"/>
      <c r="ZR1187" s="117"/>
      <c r="ZS1187" s="117"/>
      <c r="ZT1187" s="117"/>
      <c r="ZU1187" s="117"/>
      <c r="ZV1187" s="117"/>
      <c r="ZW1187" s="117"/>
      <c r="ZX1187" s="117"/>
      <c r="ZY1187" s="117"/>
      <c r="ZZ1187" s="117"/>
      <c r="AAA1187" s="117"/>
      <c r="AAB1187" s="117"/>
      <c r="AAC1187" s="117"/>
      <c r="AAD1187" s="117"/>
      <c r="AAE1187" s="117"/>
      <c r="AAF1187" s="117"/>
      <c r="AAG1187" s="117"/>
      <c r="AAH1187" s="117"/>
      <c r="AAI1187" s="117"/>
      <c r="AAJ1187" s="117"/>
      <c r="AAK1187" s="117"/>
      <c r="AAL1187" s="117"/>
      <c r="AAM1187" s="117"/>
      <c r="AAN1187" s="117"/>
      <c r="AAO1187" s="117"/>
      <c r="AAP1187" s="117"/>
      <c r="AAQ1187" s="117"/>
      <c r="AAR1187" s="117"/>
      <c r="AAS1187" s="117"/>
      <c r="AAT1187" s="117"/>
      <c r="AAU1187" s="117"/>
      <c r="AAV1187" s="117"/>
      <c r="AAW1187" s="117"/>
      <c r="AAX1187" s="117"/>
      <c r="AAY1187" s="117"/>
      <c r="AAZ1187" s="117"/>
      <c r="ABA1187" s="117"/>
      <c r="ABB1187" s="117"/>
      <c r="ABC1187" s="117"/>
      <c r="ABD1187" s="117"/>
      <c r="ABE1187" s="117"/>
      <c r="ABF1187" s="117"/>
      <c r="ABG1187" s="117"/>
      <c r="ABH1187" s="117"/>
      <c r="ABI1187" s="117"/>
      <c r="ABJ1187" s="117"/>
      <c r="ABK1187" s="117"/>
      <c r="ABL1187" s="117"/>
      <c r="ABM1187" s="117"/>
      <c r="ABN1187" s="117"/>
      <c r="ABO1187" s="117"/>
      <c r="ABP1187" s="117"/>
      <c r="ABQ1187" s="117"/>
      <c r="ABR1187" s="117"/>
      <c r="ABS1187" s="117"/>
      <c r="ABT1187" s="117"/>
      <c r="ABU1187" s="117"/>
      <c r="ABV1187" s="117"/>
      <c r="ABW1187" s="117"/>
      <c r="ABX1187" s="117"/>
      <c r="ABY1187" s="117"/>
      <c r="ABZ1187" s="117"/>
      <c r="ACA1187" s="117"/>
      <c r="ACB1187" s="117"/>
      <c r="ACC1187" s="117"/>
      <c r="ACD1187" s="117"/>
      <c r="ACE1187" s="117"/>
      <c r="ACF1187" s="117"/>
      <c r="ACG1187" s="117"/>
      <c r="ACH1187" s="117"/>
      <c r="ACI1187" s="117"/>
      <c r="ACJ1187" s="117"/>
      <c r="ACK1187" s="117"/>
      <c r="ACL1187" s="117"/>
      <c r="ACM1187" s="117"/>
      <c r="ACN1187" s="117"/>
      <c r="ACO1187" s="117"/>
      <c r="ACP1187" s="117"/>
      <c r="ACQ1187" s="117"/>
      <c r="ACR1187" s="117"/>
      <c r="ACS1187" s="117"/>
      <c r="ACT1187" s="117"/>
      <c r="ACU1187" s="117"/>
      <c r="ACV1187" s="117"/>
      <c r="ACW1187" s="117"/>
      <c r="ACX1187" s="117"/>
      <c r="ACY1187" s="117"/>
      <c r="ACZ1187" s="117"/>
      <c r="ADA1187" s="117"/>
      <c r="ADB1187" s="117"/>
      <c r="ADC1187" s="117"/>
      <c r="ADD1187" s="117"/>
      <c r="ADE1187" s="117"/>
      <c r="ADF1187" s="117"/>
      <c r="ADG1187" s="117"/>
      <c r="ADH1187" s="117"/>
      <c r="ADI1187" s="117"/>
      <c r="ADJ1187" s="117"/>
      <c r="ADK1187" s="117"/>
      <c r="ADL1187" s="117"/>
      <c r="ADM1187" s="117"/>
      <c r="ADN1187" s="117"/>
      <c r="ADO1187" s="117"/>
      <c r="ADP1187" s="117"/>
      <c r="ADQ1187" s="117"/>
      <c r="ADR1187" s="117"/>
      <c r="ADS1187" s="117"/>
      <c r="ADT1187" s="117"/>
      <c r="ADU1187" s="117"/>
      <c r="ADV1187" s="117"/>
      <c r="ADW1187" s="117"/>
      <c r="ADX1187" s="117"/>
      <c r="ADY1187" s="117"/>
      <c r="ADZ1187" s="117"/>
      <c r="AEA1187" s="117"/>
      <c r="AEB1187" s="117"/>
      <c r="AEC1187" s="117"/>
      <c r="AED1187" s="117"/>
      <c r="AEE1187" s="117"/>
      <c r="AEF1187" s="117"/>
      <c r="AEG1187" s="117"/>
      <c r="AEH1187" s="117"/>
      <c r="AEI1187" s="117"/>
      <c r="AEJ1187" s="117"/>
      <c r="AEK1187" s="117"/>
      <c r="AEL1187" s="117"/>
      <c r="AEM1187" s="117"/>
      <c r="AEN1187" s="117"/>
      <c r="AEO1187" s="117"/>
      <c r="AEP1187" s="117"/>
      <c r="AEQ1187" s="117"/>
      <c r="AER1187" s="117"/>
      <c r="AES1187" s="117"/>
      <c r="AET1187" s="117"/>
      <c r="AEU1187" s="117"/>
      <c r="AEV1187" s="117"/>
      <c r="AEW1187" s="117"/>
      <c r="AEX1187" s="117"/>
      <c r="AEY1187" s="117"/>
      <c r="AEZ1187" s="117"/>
      <c r="AFA1187" s="117"/>
      <c r="AFB1187" s="117"/>
      <c r="AFC1187" s="117"/>
      <c r="AFD1187" s="117"/>
      <c r="AFE1187" s="117"/>
      <c r="AFF1187" s="117"/>
      <c r="AFG1187" s="117"/>
      <c r="AFH1187" s="117"/>
      <c r="AFI1187" s="117"/>
      <c r="AFJ1187" s="117"/>
      <c r="AFK1187" s="117"/>
      <c r="AFL1187" s="117"/>
      <c r="AFM1187" s="117"/>
      <c r="AFN1187" s="117"/>
      <c r="AFO1187" s="117"/>
      <c r="AFP1187" s="117"/>
      <c r="AFQ1187" s="117"/>
      <c r="AFR1187" s="117"/>
      <c r="AFS1187" s="117"/>
      <c r="AFT1187" s="117"/>
      <c r="AFU1187" s="117"/>
      <c r="AFV1187" s="117"/>
      <c r="AFW1187" s="117"/>
      <c r="AFX1187" s="117"/>
      <c r="AFY1187" s="117"/>
      <c r="AFZ1187" s="117"/>
      <c r="AGA1187" s="117"/>
      <c r="AGB1187" s="117"/>
      <c r="AGC1187" s="117"/>
      <c r="AGD1187" s="117"/>
      <c r="AGE1187" s="117"/>
      <c r="AGF1187" s="117"/>
      <c r="AGG1187" s="117"/>
      <c r="AGH1187" s="117"/>
      <c r="AGI1187" s="117"/>
      <c r="AGJ1187" s="117"/>
      <c r="AGK1187" s="117"/>
      <c r="AGL1187" s="117"/>
      <c r="AGM1187" s="117"/>
      <c r="AGN1187" s="117"/>
      <c r="AGO1187" s="117"/>
      <c r="AGP1187" s="117"/>
      <c r="AGQ1187" s="117"/>
      <c r="AGR1187" s="117"/>
      <c r="AGS1187" s="117"/>
      <c r="AGT1187" s="117"/>
      <c r="AGU1187" s="117"/>
      <c r="AGV1187" s="117"/>
      <c r="AGW1187" s="117"/>
      <c r="AGX1187" s="117"/>
      <c r="AGY1187" s="117"/>
      <c r="AGZ1187" s="117"/>
      <c r="AHA1187" s="117"/>
      <c r="AHB1187" s="117"/>
      <c r="AHC1187" s="117"/>
      <c r="AHD1187" s="117"/>
      <c r="AHE1187" s="117"/>
      <c r="AHF1187" s="117"/>
      <c r="AHG1187" s="117"/>
      <c r="AHH1187" s="117"/>
      <c r="AHI1187" s="117"/>
      <c r="AHJ1187" s="117"/>
      <c r="AHK1187" s="117"/>
      <c r="AHL1187" s="117"/>
      <c r="AHM1187" s="117"/>
      <c r="AHN1187" s="117"/>
      <c r="AHO1187" s="117"/>
      <c r="AHP1187" s="117"/>
      <c r="AHQ1187" s="117"/>
      <c r="AHR1187" s="117"/>
      <c r="AHS1187" s="117"/>
      <c r="AHT1187" s="117"/>
      <c r="AHU1187" s="117"/>
      <c r="AHV1187" s="117"/>
      <c r="AHW1187" s="117"/>
      <c r="AHX1187" s="117"/>
      <c r="AHY1187" s="117"/>
      <c r="AHZ1187" s="117"/>
      <c r="AIA1187" s="117"/>
      <c r="AIB1187" s="117"/>
      <c r="AIC1187" s="117"/>
      <c r="AID1187" s="117"/>
      <c r="AIE1187" s="117"/>
      <c r="AIF1187" s="117"/>
      <c r="AIG1187" s="117"/>
      <c r="AIH1187" s="117"/>
      <c r="AII1187" s="117"/>
      <c r="AIJ1187" s="117"/>
      <c r="AIK1187" s="117"/>
      <c r="AIL1187" s="117"/>
      <c r="AIM1187" s="117"/>
      <c r="AIN1187" s="117"/>
      <c r="AIO1187" s="117"/>
      <c r="AIP1187" s="117"/>
      <c r="AIQ1187" s="117"/>
      <c r="AIR1187" s="117"/>
      <c r="AIS1187" s="117"/>
      <c r="AIT1187" s="117"/>
      <c r="AIU1187" s="117"/>
      <c r="AIV1187" s="117"/>
      <c r="AIW1187" s="117"/>
      <c r="AIX1187" s="117"/>
      <c r="AIY1187" s="117"/>
      <c r="AIZ1187" s="117"/>
      <c r="AJA1187" s="117"/>
      <c r="AJB1187" s="117"/>
      <c r="AJC1187" s="117"/>
      <c r="AJD1187" s="117"/>
      <c r="AJE1187" s="117"/>
      <c r="AJF1187" s="117"/>
      <c r="AJG1187" s="117"/>
      <c r="AJH1187" s="117"/>
      <c r="AJI1187" s="117"/>
      <c r="AJJ1187" s="117"/>
      <c r="AJK1187" s="117"/>
      <c r="AJL1187" s="117"/>
      <c r="AJM1187" s="117"/>
      <c r="AJN1187" s="117"/>
      <c r="AJO1187" s="117"/>
      <c r="AJP1187" s="117"/>
      <c r="AJQ1187" s="117"/>
      <c r="AJR1187" s="117"/>
      <c r="AJS1187" s="117"/>
      <c r="AJT1187" s="117"/>
      <c r="AJU1187" s="117"/>
      <c r="AJV1187" s="117"/>
      <c r="AJW1187" s="117"/>
      <c r="AJX1187" s="117"/>
      <c r="AJY1187" s="117"/>
      <c r="AJZ1187" s="117"/>
      <c r="AKA1187" s="117"/>
      <c r="AKB1187" s="117"/>
      <c r="AKC1187" s="117"/>
      <c r="AKD1187" s="117"/>
      <c r="AKE1187" s="117"/>
      <c r="AKF1187" s="117"/>
      <c r="AKG1187" s="117"/>
      <c r="AKH1187" s="117"/>
      <c r="AKI1187" s="117"/>
      <c r="AKJ1187" s="117"/>
      <c r="AKK1187" s="117"/>
      <c r="AKL1187" s="117"/>
      <c r="AKM1187" s="117"/>
      <c r="AKN1187" s="117"/>
      <c r="AKO1187" s="117"/>
      <c r="AKP1187" s="117"/>
      <c r="AKQ1187" s="117"/>
      <c r="AKR1187" s="117"/>
      <c r="AKS1187" s="117"/>
      <c r="AKT1187" s="117"/>
      <c r="AKU1187" s="117"/>
      <c r="AKV1187" s="117"/>
      <c r="AKW1187" s="117"/>
      <c r="AKX1187" s="117"/>
      <c r="AKY1187" s="117"/>
      <c r="AKZ1187" s="117"/>
      <c r="ALA1187" s="117"/>
      <c r="ALB1187" s="117"/>
      <c r="ALC1187" s="117"/>
      <c r="ALD1187" s="117"/>
      <c r="ALE1187" s="117"/>
      <c r="ALF1187" s="117"/>
      <c r="ALG1187" s="117"/>
      <c r="ALH1187" s="117"/>
      <c r="ALI1187" s="117"/>
      <c r="ALJ1187" s="117"/>
      <c r="ALK1187" s="117"/>
      <c r="ALL1187" s="117"/>
      <c r="ALM1187" s="117"/>
      <c r="ALN1187" s="117"/>
    </row>
    <row r="1188" spans="1:1002" s="120" customFormat="1" ht="38.25" x14ac:dyDescent="0.2">
      <c r="A1188" s="169"/>
      <c r="B1188" s="386" t="s">
        <v>2709</v>
      </c>
      <c r="C1188" s="205">
        <v>27011</v>
      </c>
      <c r="D1188" s="46" t="s">
        <v>544</v>
      </c>
      <c r="E1188" s="355">
        <v>9</v>
      </c>
      <c r="F1188" s="205" t="s">
        <v>2710</v>
      </c>
      <c r="G1188" s="46" t="s">
        <v>2711</v>
      </c>
      <c r="H1188" s="46">
        <v>20</v>
      </c>
      <c r="I1188" s="117"/>
      <c r="J1188" s="117"/>
      <c r="K1188" s="117"/>
      <c r="L1188" s="117"/>
      <c r="M1188" s="117"/>
      <c r="N1188" s="117"/>
      <c r="O1188" s="117"/>
      <c r="P1188" s="117"/>
      <c r="Q1188" s="117"/>
      <c r="R1188" s="117"/>
      <c r="S1188" s="117"/>
      <c r="T1188" s="117"/>
      <c r="U1188" s="117"/>
      <c r="V1188" s="117"/>
      <c r="W1188" s="117"/>
      <c r="X1188" s="117"/>
      <c r="Y1188" s="117"/>
      <c r="Z1188" s="117"/>
      <c r="AA1188" s="117"/>
      <c r="AB1188" s="117"/>
      <c r="AC1188" s="117"/>
      <c r="AD1188" s="117"/>
      <c r="AE1188" s="117"/>
      <c r="AF1188" s="117"/>
      <c r="AG1188" s="117"/>
      <c r="AH1188" s="117"/>
      <c r="AI1188" s="117"/>
      <c r="AJ1188" s="117"/>
      <c r="AK1188" s="117"/>
      <c r="AL1188" s="117"/>
      <c r="AM1188" s="117"/>
      <c r="AN1188" s="117"/>
      <c r="AO1188" s="117"/>
      <c r="AP1188" s="117"/>
      <c r="AQ1188" s="117"/>
      <c r="AR1188" s="117"/>
      <c r="AS1188" s="117"/>
      <c r="AT1188" s="117"/>
      <c r="AU1188" s="117"/>
      <c r="AV1188" s="117"/>
      <c r="AW1188" s="117"/>
      <c r="AX1188" s="117"/>
      <c r="AY1188" s="117"/>
      <c r="AZ1188" s="117"/>
      <c r="BA1188" s="117"/>
      <c r="BB1188" s="117"/>
      <c r="BC1188" s="117"/>
      <c r="BD1188" s="117"/>
      <c r="BE1188" s="117"/>
      <c r="BF1188" s="117"/>
      <c r="BG1188" s="117"/>
      <c r="BH1188" s="117"/>
      <c r="BI1188" s="117"/>
      <c r="BJ1188" s="117"/>
      <c r="BK1188" s="117"/>
      <c r="BL1188" s="117"/>
      <c r="BM1188" s="117"/>
      <c r="BN1188" s="117"/>
      <c r="BO1188" s="117"/>
      <c r="BP1188" s="117"/>
      <c r="BQ1188" s="117"/>
      <c r="BR1188" s="117"/>
      <c r="BS1188" s="117"/>
      <c r="BT1188" s="117"/>
      <c r="BU1188" s="117"/>
      <c r="BV1188" s="117"/>
      <c r="BW1188" s="117"/>
      <c r="BX1188" s="117"/>
      <c r="BY1188" s="117"/>
      <c r="BZ1188" s="117"/>
      <c r="CA1188" s="117"/>
      <c r="CB1188" s="117"/>
      <c r="CC1188" s="117"/>
      <c r="CD1188" s="117"/>
      <c r="CE1188" s="117"/>
      <c r="CF1188" s="117"/>
      <c r="CG1188" s="117"/>
      <c r="CH1188" s="117"/>
      <c r="CI1188" s="117"/>
      <c r="CJ1188" s="117"/>
      <c r="CK1188" s="117"/>
      <c r="CL1188" s="117"/>
      <c r="CM1188" s="117"/>
      <c r="CN1188" s="117"/>
      <c r="CO1188" s="117"/>
      <c r="CP1188" s="117"/>
      <c r="CQ1188" s="117"/>
      <c r="CR1188" s="117"/>
      <c r="CS1188" s="117"/>
      <c r="CT1188" s="117"/>
      <c r="CU1188" s="117"/>
      <c r="CV1188" s="117"/>
      <c r="CW1188" s="117"/>
      <c r="CX1188" s="117"/>
      <c r="CY1188" s="117"/>
      <c r="CZ1188" s="117"/>
      <c r="DA1188" s="117"/>
      <c r="DB1188" s="117"/>
      <c r="DC1188" s="117"/>
      <c r="DD1188" s="117"/>
      <c r="DE1188" s="117"/>
      <c r="DF1188" s="117"/>
      <c r="DG1188" s="117"/>
      <c r="DH1188" s="117"/>
      <c r="DI1188" s="117"/>
      <c r="DJ1188" s="117"/>
      <c r="DK1188" s="117"/>
      <c r="DL1188" s="117"/>
      <c r="DM1188" s="117"/>
      <c r="DN1188" s="117"/>
      <c r="DO1188" s="117"/>
      <c r="DP1188" s="117"/>
      <c r="DQ1188" s="117"/>
      <c r="DR1188" s="117"/>
      <c r="DS1188" s="117"/>
      <c r="DT1188" s="117"/>
      <c r="DU1188" s="117"/>
      <c r="DV1188" s="117"/>
      <c r="DW1188" s="117"/>
      <c r="DX1188" s="117"/>
      <c r="DY1188" s="117"/>
      <c r="DZ1188" s="117"/>
      <c r="EA1188" s="117"/>
      <c r="EB1188" s="117"/>
      <c r="EC1188" s="117"/>
      <c r="ED1188" s="117"/>
      <c r="EE1188" s="117"/>
      <c r="EF1188" s="117"/>
      <c r="EG1188" s="117"/>
      <c r="EH1188" s="117"/>
      <c r="EI1188" s="117"/>
      <c r="EJ1188" s="117"/>
      <c r="EK1188" s="117"/>
      <c r="EL1188" s="117"/>
      <c r="EM1188" s="117"/>
      <c r="EN1188" s="117"/>
      <c r="EO1188" s="117"/>
      <c r="EP1188" s="117"/>
      <c r="EQ1188" s="117"/>
      <c r="ER1188" s="117"/>
      <c r="ES1188" s="117"/>
      <c r="ET1188" s="117"/>
      <c r="EU1188" s="117"/>
      <c r="EV1188" s="117"/>
      <c r="EW1188" s="117"/>
      <c r="EX1188" s="117"/>
      <c r="EY1188" s="117"/>
      <c r="EZ1188" s="117"/>
      <c r="FA1188" s="117"/>
      <c r="FB1188" s="117"/>
      <c r="FC1188" s="117"/>
      <c r="FD1188" s="117"/>
      <c r="FE1188" s="117"/>
      <c r="FF1188" s="117"/>
      <c r="FG1188" s="117"/>
      <c r="FH1188" s="117"/>
      <c r="FI1188" s="117"/>
      <c r="FJ1188" s="117"/>
      <c r="FK1188" s="117"/>
      <c r="FL1188" s="117"/>
      <c r="FM1188" s="117"/>
      <c r="FN1188" s="117"/>
      <c r="FO1188" s="117"/>
      <c r="FP1188" s="117"/>
      <c r="FQ1188" s="117"/>
      <c r="FR1188" s="117"/>
      <c r="FS1188" s="117"/>
      <c r="FT1188" s="117"/>
      <c r="FU1188" s="117"/>
      <c r="FV1188" s="117"/>
      <c r="FW1188" s="117"/>
      <c r="FX1188" s="117"/>
      <c r="FY1188" s="117"/>
      <c r="FZ1188" s="117"/>
      <c r="GA1188" s="117"/>
      <c r="GB1188" s="117"/>
      <c r="GC1188" s="117"/>
      <c r="GD1188" s="117"/>
      <c r="GE1188" s="117"/>
      <c r="GF1188" s="117"/>
      <c r="GG1188" s="117"/>
      <c r="GH1188" s="117"/>
      <c r="GI1188" s="117"/>
      <c r="GJ1188" s="117"/>
      <c r="GK1188" s="117"/>
      <c r="GL1188" s="117"/>
      <c r="GM1188" s="117"/>
      <c r="GN1188" s="117"/>
      <c r="GO1188" s="117"/>
      <c r="GP1188" s="117"/>
      <c r="GQ1188" s="117"/>
      <c r="GR1188" s="117"/>
      <c r="GS1188" s="117"/>
      <c r="GT1188" s="117"/>
      <c r="GU1188" s="117"/>
      <c r="GV1188" s="117"/>
      <c r="GW1188" s="117"/>
      <c r="GX1188" s="117"/>
      <c r="GY1188" s="117"/>
      <c r="GZ1188" s="117"/>
      <c r="HA1188" s="117"/>
      <c r="HB1188" s="117"/>
      <c r="HC1188" s="117"/>
      <c r="HD1188" s="117"/>
      <c r="HE1188" s="117"/>
      <c r="HF1188" s="117"/>
      <c r="HG1188" s="117"/>
      <c r="HH1188" s="117"/>
      <c r="HI1188" s="117"/>
      <c r="HJ1188" s="117"/>
      <c r="HK1188" s="117"/>
      <c r="HL1188" s="117"/>
      <c r="HM1188" s="117"/>
      <c r="HN1188" s="117"/>
      <c r="HO1188" s="117"/>
      <c r="HP1188" s="117"/>
      <c r="HQ1188" s="117"/>
      <c r="HR1188" s="117"/>
      <c r="HS1188" s="117"/>
      <c r="HT1188" s="117"/>
      <c r="HU1188" s="117"/>
      <c r="HV1188" s="117"/>
      <c r="HW1188" s="117"/>
      <c r="HX1188" s="117"/>
      <c r="HY1188" s="117"/>
      <c r="HZ1188" s="117"/>
      <c r="IA1188" s="117"/>
      <c r="IB1188" s="117"/>
      <c r="IC1188" s="117"/>
      <c r="ID1188" s="117"/>
      <c r="IE1188" s="117"/>
      <c r="IF1188" s="117"/>
      <c r="IG1188" s="117"/>
      <c r="IH1188" s="117"/>
      <c r="II1188" s="117"/>
      <c r="IJ1188" s="117"/>
      <c r="IK1188" s="117"/>
      <c r="IL1188" s="117"/>
      <c r="IM1188" s="117"/>
      <c r="IN1188" s="117"/>
      <c r="IO1188" s="117"/>
      <c r="IP1188" s="117"/>
      <c r="IQ1188" s="117"/>
      <c r="IR1188" s="117"/>
      <c r="IS1188" s="117"/>
      <c r="IT1188" s="117"/>
      <c r="IU1188" s="117"/>
      <c r="IV1188" s="117"/>
      <c r="IW1188" s="117"/>
      <c r="IX1188" s="117"/>
      <c r="IY1188" s="117"/>
      <c r="IZ1188" s="117"/>
      <c r="JA1188" s="117"/>
      <c r="JB1188" s="117"/>
      <c r="JC1188" s="117"/>
      <c r="JD1188" s="117"/>
      <c r="JE1188" s="117"/>
      <c r="JF1188" s="117"/>
      <c r="JG1188" s="117"/>
      <c r="JH1188" s="117"/>
      <c r="JI1188" s="117"/>
      <c r="JJ1188" s="117"/>
      <c r="JK1188" s="117"/>
      <c r="JL1188" s="117"/>
      <c r="JM1188" s="117"/>
      <c r="JN1188" s="117"/>
      <c r="JO1188" s="117"/>
      <c r="JP1188" s="117"/>
      <c r="JQ1188" s="117"/>
      <c r="JR1188" s="117"/>
      <c r="JS1188" s="117"/>
      <c r="JT1188" s="117"/>
      <c r="JU1188" s="117"/>
      <c r="JV1188" s="117"/>
      <c r="JW1188" s="117"/>
      <c r="JX1188" s="117"/>
      <c r="JY1188" s="117"/>
      <c r="JZ1188" s="117"/>
      <c r="KA1188" s="117"/>
      <c r="KB1188" s="117"/>
      <c r="KC1188" s="117"/>
      <c r="KD1188" s="117"/>
      <c r="KE1188" s="117"/>
      <c r="KF1188" s="117"/>
      <c r="KG1188" s="117"/>
      <c r="KH1188" s="117"/>
      <c r="KI1188" s="117"/>
      <c r="KJ1188" s="117"/>
      <c r="KK1188" s="117"/>
      <c r="KL1188" s="117"/>
      <c r="KM1188" s="117"/>
      <c r="KN1188" s="117"/>
      <c r="KO1188" s="117"/>
      <c r="KP1188" s="117"/>
      <c r="KQ1188" s="117"/>
      <c r="KR1188" s="117"/>
      <c r="KS1188" s="117"/>
      <c r="KT1188" s="117"/>
      <c r="KU1188" s="117"/>
      <c r="KV1188" s="117"/>
      <c r="KW1188" s="117"/>
      <c r="KX1188" s="117"/>
      <c r="KY1188" s="117"/>
      <c r="KZ1188" s="117"/>
      <c r="LA1188" s="117"/>
      <c r="LB1188" s="117"/>
      <c r="LC1188" s="117"/>
      <c r="LD1188" s="117"/>
      <c r="LE1188" s="117"/>
      <c r="LF1188" s="117"/>
      <c r="LG1188" s="117"/>
      <c r="LH1188" s="117"/>
      <c r="LI1188" s="117"/>
      <c r="LJ1188" s="117"/>
      <c r="LK1188" s="117"/>
      <c r="LL1188" s="117"/>
      <c r="LM1188" s="117"/>
      <c r="LN1188" s="117"/>
      <c r="LO1188" s="117"/>
      <c r="LP1188" s="117"/>
      <c r="LQ1188" s="117"/>
      <c r="LR1188" s="117"/>
      <c r="LS1188" s="117"/>
      <c r="LT1188" s="117"/>
      <c r="LU1188" s="117"/>
      <c r="LV1188" s="117"/>
      <c r="LW1188" s="117"/>
      <c r="LX1188" s="117"/>
      <c r="LY1188" s="117"/>
      <c r="LZ1188" s="117"/>
      <c r="MA1188" s="117"/>
      <c r="MB1188" s="117"/>
      <c r="MC1188" s="117"/>
      <c r="MD1188" s="117"/>
      <c r="ME1188" s="117"/>
      <c r="MF1188" s="117"/>
      <c r="MG1188" s="117"/>
      <c r="MH1188" s="117"/>
      <c r="MI1188" s="117"/>
      <c r="MJ1188" s="117"/>
      <c r="MK1188" s="117"/>
      <c r="ML1188" s="117"/>
      <c r="MM1188" s="117"/>
      <c r="MN1188" s="117"/>
      <c r="MO1188" s="117"/>
      <c r="MP1188" s="117"/>
      <c r="MQ1188" s="117"/>
      <c r="MR1188" s="117"/>
      <c r="MS1188" s="117"/>
      <c r="MT1188" s="117"/>
      <c r="MU1188" s="117"/>
      <c r="MV1188" s="117"/>
      <c r="MW1188" s="117"/>
      <c r="MX1188" s="117"/>
      <c r="MY1188" s="117"/>
      <c r="MZ1188" s="117"/>
      <c r="NA1188" s="117"/>
      <c r="NB1188" s="117"/>
      <c r="NC1188" s="117"/>
      <c r="ND1188" s="117"/>
      <c r="NE1188" s="117"/>
      <c r="NF1188" s="117"/>
      <c r="NG1188" s="117"/>
      <c r="NH1188" s="117"/>
      <c r="NI1188" s="117"/>
      <c r="NJ1188" s="117"/>
      <c r="NK1188" s="117"/>
      <c r="NL1188" s="117"/>
      <c r="NM1188" s="117"/>
      <c r="NN1188" s="117"/>
      <c r="NO1188" s="117"/>
      <c r="NP1188" s="117"/>
      <c r="NQ1188" s="117"/>
      <c r="NR1188" s="117"/>
      <c r="NS1188" s="117"/>
      <c r="NT1188" s="117"/>
      <c r="NU1188" s="117"/>
      <c r="NV1188" s="117"/>
      <c r="NW1188" s="117"/>
      <c r="NX1188" s="117"/>
      <c r="NY1188" s="117"/>
      <c r="NZ1188" s="117"/>
      <c r="OA1188" s="117"/>
      <c r="OB1188" s="117"/>
      <c r="OC1188" s="117"/>
      <c r="OD1188" s="117"/>
      <c r="OE1188" s="117"/>
      <c r="OF1188" s="117"/>
      <c r="OG1188" s="117"/>
      <c r="OH1188" s="117"/>
      <c r="OI1188" s="117"/>
      <c r="OJ1188" s="117"/>
      <c r="OK1188" s="117"/>
      <c r="OL1188" s="117"/>
      <c r="OM1188" s="117"/>
      <c r="ON1188" s="117"/>
      <c r="OO1188" s="117"/>
      <c r="OP1188" s="117"/>
      <c r="OQ1188" s="117"/>
      <c r="OR1188" s="117"/>
      <c r="OS1188" s="117"/>
      <c r="OT1188" s="117"/>
      <c r="OU1188" s="117"/>
      <c r="OV1188" s="117"/>
      <c r="OW1188" s="117"/>
      <c r="OX1188" s="117"/>
      <c r="OY1188" s="117"/>
      <c r="OZ1188" s="117"/>
      <c r="PA1188" s="117"/>
      <c r="PB1188" s="117"/>
      <c r="PC1188" s="117"/>
      <c r="PD1188" s="117"/>
      <c r="PE1188" s="117"/>
      <c r="PF1188" s="117"/>
      <c r="PG1188" s="117"/>
      <c r="PH1188" s="117"/>
      <c r="PI1188" s="117"/>
      <c r="PJ1188" s="117"/>
      <c r="PK1188" s="117"/>
      <c r="PL1188" s="117"/>
      <c r="PM1188" s="117"/>
      <c r="PN1188" s="117"/>
      <c r="PO1188" s="117"/>
      <c r="PP1188" s="117"/>
      <c r="PQ1188" s="117"/>
      <c r="PR1188" s="117"/>
      <c r="PS1188" s="117"/>
      <c r="PT1188" s="117"/>
      <c r="PU1188" s="117"/>
      <c r="PV1188" s="117"/>
      <c r="PW1188" s="117"/>
      <c r="PX1188" s="117"/>
      <c r="PY1188" s="117"/>
      <c r="PZ1188" s="117"/>
      <c r="QA1188" s="117"/>
      <c r="QB1188" s="117"/>
      <c r="QC1188" s="117"/>
      <c r="QD1188" s="117"/>
      <c r="QE1188" s="117"/>
      <c r="QF1188" s="117"/>
      <c r="QG1188" s="117"/>
      <c r="QH1188" s="117"/>
      <c r="QI1188" s="117"/>
      <c r="QJ1188" s="117"/>
      <c r="QK1188" s="117"/>
      <c r="QL1188" s="117"/>
      <c r="QM1188" s="117"/>
      <c r="QN1188" s="117"/>
      <c r="QO1188" s="117"/>
      <c r="QP1188" s="117"/>
      <c r="QQ1188" s="117"/>
      <c r="QR1188" s="117"/>
      <c r="QS1188" s="117"/>
      <c r="QT1188" s="117"/>
      <c r="QU1188" s="117"/>
      <c r="QV1188" s="117"/>
      <c r="QW1188" s="117"/>
      <c r="QX1188" s="117"/>
      <c r="QY1188" s="117"/>
      <c r="QZ1188" s="117"/>
      <c r="RA1188" s="117"/>
      <c r="RB1188" s="117"/>
      <c r="RC1188" s="117"/>
      <c r="RD1188" s="117"/>
      <c r="RE1188" s="117"/>
      <c r="RF1188" s="117"/>
      <c r="RG1188" s="117"/>
      <c r="RH1188" s="117"/>
      <c r="RI1188" s="117"/>
      <c r="RJ1188" s="117"/>
      <c r="RK1188" s="117"/>
      <c r="RL1188" s="117"/>
      <c r="RM1188" s="117"/>
      <c r="RN1188" s="117"/>
      <c r="RO1188" s="117"/>
      <c r="RP1188" s="117"/>
      <c r="RQ1188" s="117"/>
      <c r="RR1188" s="117"/>
      <c r="RS1188" s="117"/>
      <c r="RT1188" s="117"/>
      <c r="RU1188" s="117"/>
      <c r="RV1188" s="117"/>
      <c r="RW1188" s="117"/>
      <c r="RX1188" s="117"/>
      <c r="RY1188" s="117"/>
      <c r="RZ1188" s="117"/>
      <c r="SA1188" s="117"/>
      <c r="SB1188" s="117"/>
      <c r="SC1188" s="117"/>
      <c r="SD1188" s="117"/>
      <c r="SE1188" s="117"/>
      <c r="SF1188" s="117"/>
      <c r="SG1188" s="117"/>
      <c r="SH1188" s="117"/>
      <c r="SI1188" s="117"/>
      <c r="SJ1188" s="117"/>
      <c r="SK1188" s="117"/>
      <c r="SL1188" s="117"/>
      <c r="SM1188" s="117"/>
      <c r="SN1188" s="117"/>
      <c r="SO1188" s="117"/>
      <c r="SP1188" s="117"/>
      <c r="SQ1188" s="117"/>
      <c r="SR1188" s="117"/>
      <c r="SS1188" s="117"/>
      <c r="ST1188" s="117"/>
      <c r="SU1188" s="117"/>
      <c r="SV1188" s="117"/>
      <c r="SW1188" s="117"/>
      <c r="SX1188" s="117"/>
      <c r="SY1188" s="117"/>
      <c r="SZ1188" s="117"/>
      <c r="TA1188" s="117"/>
      <c r="TB1188" s="117"/>
      <c r="TC1188" s="117"/>
      <c r="TD1188" s="117"/>
      <c r="TE1188" s="117"/>
      <c r="TF1188" s="117"/>
      <c r="TG1188" s="117"/>
      <c r="TH1188" s="117"/>
      <c r="TI1188" s="117"/>
      <c r="TJ1188" s="117"/>
      <c r="TK1188" s="117"/>
      <c r="TL1188" s="117"/>
      <c r="TM1188" s="117"/>
      <c r="TN1188" s="117"/>
      <c r="TO1188" s="117"/>
      <c r="TP1188" s="117"/>
      <c r="TQ1188" s="117"/>
      <c r="TR1188" s="117"/>
      <c r="TS1188" s="117"/>
      <c r="TT1188" s="117"/>
      <c r="TU1188" s="117"/>
      <c r="TV1188" s="117"/>
      <c r="TW1188" s="117"/>
      <c r="TX1188" s="117"/>
      <c r="TY1188" s="117"/>
      <c r="TZ1188" s="117"/>
      <c r="UA1188" s="117"/>
      <c r="UB1188" s="117"/>
      <c r="UC1188" s="117"/>
      <c r="UD1188" s="117"/>
      <c r="UE1188" s="117"/>
      <c r="UF1188" s="117"/>
      <c r="UG1188" s="117"/>
      <c r="UH1188" s="117"/>
      <c r="UI1188" s="117"/>
      <c r="UJ1188" s="117"/>
      <c r="UK1188" s="117"/>
      <c r="UL1188" s="117"/>
      <c r="UM1188" s="117"/>
      <c r="UN1188" s="117"/>
      <c r="UO1188" s="117"/>
      <c r="UP1188" s="117"/>
      <c r="UQ1188" s="117"/>
      <c r="UR1188" s="117"/>
      <c r="US1188" s="117"/>
      <c r="UT1188" s="117"/>
      <c r="UU1188" s="117"/>
      <c r="UV1188" s="117"/>
      <c r="UW1188" s="117"/>
      <c r="UX1188" s="117"/>
      <c r="UY1188" s="117"/>
      <c r="UZ1188" s="117"/>
      <c r="VA1188" s="117"/>
      <c r="VB1188" s="117"/>
      <c r="VC1188" s="117"/>
      <c r="VD1188" s="117"/>
      <c r="VE1188" s="117"/>
      <c r="VF1188" s="117"/>
      <c r="VG1188" s="117"/>
      <c r="VH1188" s="117"/>
      <c r="VI1188" s="117"/>
      <c r="VJ1188" s="117"/>
      <c r="VK1188" s="117"/>
      <c r="VL1188" s="117"/>
      <c r="VM1188" s="117"/>
      <c r="VN1188" s="117"/>
      <c r="VO1188" s="117"/>
      <c r="VP1188" s="117"/>
      <c r="VQ1188" s="117"/>
      <c r="VR1188" s="117"/>
      <c r="VS1188" s="117"/>
      <c r="VT1188" s="117"/>
      <c r="VU1188" s="117"/>
      <c r="VV1188" s="117"/>
      <c r="VW1188" s="117"/>
      <c r="VX1188" s="117"/>
      <c r="VY1188" s="117"/>
      <c r="VZ1188" s="117"/>
      <c r="WA1188" s="117"/>
      <c r="WB1188" s="117"/>
      <c r="WC1188" s="117"/>
      <c r="WD1188" s="117"/>
      <c r="WE1188" s="117"/>
      <c r="WF1188" s="117"/>
      <c r="WG1188" s="117"/>
      <c r="WH1188" s="117"/>
      <c r="WI1188" s="117"/>
      <c r="WJ1188" s="117"/>
      <c r="WK1188" s="117"/>
      <c r="WL1188" s="117"/>
      <c r="WM1188" s="117"/>
      <c r="WN1188" s="117"/>
      <c r="WO1188" s="117"/>
      <c r="WP1188" s="117"/>
      <c r="WQ1188" s="117"/>
      <c r="WR1188" s="117"/>
      <c r="WS1188" s="117"/>
      <c r="WT1188" s="117"/>
      <c r="WU1188" s="117"/>
      <c r="WV1188" s="117"/>
      <c r="WW1188" s="117"/>
      <c r="WX1188" s="117"/>
      <c r="WY1188" s="117"/>
      <c r="WZ1188" s="117"/>
      <c r="XA1188" s="117"/>
      <c r="XB1188" s="117"/>
      <c r="XC1188" s="117"/>
      <c r="XD1188" s="117"/>
      <c r="XE1188" s="117"/>
      <c r="XF1188" s="117"/>
      <c r="XG1188" s="117"/>
      <c r="XH1188" s="117"/>
      <c r="XI1188" s="117"/>
      <c r="XJ1188" s="117"/>
      <c r="XK1188" s="117"/>
      <c r="XL1188" s="117"/>
      <c r="XM1188" s="117"/>
      <c r="XN1188" s="117"/>
      <c r="XO1188" s="117"/>
      <c r="XP1188" s="117"/>
      <c r="XQ1188" s="117"/>
      <c r="XR1188" s="117"/>
      <c r="XS1188" s="117"/>
      <c r="XT1188" s="117"/>
      <c r="XU1188" s="117"/>
      <c r="XV1188" s="117"/>
      <c r="XW1188" s="117"/>
      <c r="XX1188" s="117"/>
      <c r="XY1188" s="117"/>
      <c r="XZ1188" s="117"/>
      <c r="YA1188" s="117"/>
      <c r="YB1188" s="117"/>
      <c r="YC1188" s="117"/>
      <c r="YD1188" s="117"/>
      <c r="YE1188" s="117"/>
      <c r="YF1188" s="117"/>
      <c r="YG1188" s="117"/>
      <c r="YH1188" s="117"/>
      <c r="YI1188" s="117"/>
      <c r="YJ1188" s="117"/>
      <c r="YK1188" s="117"/>
      <c r="YL1188" s="117"/>
      <c r="YM1188" s="117"/>
      <c r="YN1188" s="117"/>
      <c r="YO1188" s="117"/>
      <c r="YP1188" s="117"/>
      <c r="YQ1188" s="117"/>
      <c r="YR1188" s="117"/>
      <c r="YS1188" s="117"/>
      <c r="YT1188" s="117"/>
      <c r="YU1188" s="117"/>
      <c r="YV1188" s="117"/>
      <c r="YW1188" s="117"/>
      <c r="YX1188" s="117"/>
      <c r="YY1188" s="117"/>
      <c r="YZ1188" s="117"/>
      <c r="ZA1188" s="117"/>
      <c r="ZB1188" s="117"/>
      <c r="ZC1188" s="117"/>
      <c r="ZD1188" s="117"/>
      <c r="ZE1188" s="117"/>
      <c r="ZF1188" s="117"/>
      <c r="ZG1188" s="117"/>
      <c r="ZH1188" s="117"/>
      <c r="ZI1188" s="117"/>
      <c r="ZJ1188" s="117"/>
      <c r="ZK1188" s="117"/>
      <c r="ZL1188" s="117"/>
      <c r="ZM1188" s="117"/>
      <c r="ZN1188" s="117"/>
      <c r="ZO1188" s="117"/>
      <c r="ZP1188" s="117"/>
      <c r="ZQ1188" s="117"/>
      <c r="ZR1188" s="117"/>
      <c r="ZS1188" s="117"/>
      <c r="ZT1188" s="117"/>
      <c r="ZU1188" s="117"/>
      <c r="ZV1188" s="117"/>
      <c r="ZW1188" s="117"/>
      <c r="ZX1188" s="117"/>
      <c r="ZY1188" s="117"/>
      <c r="ZZ1188" s="117"/>
      <c r="AAA1188" s="117"/>
      <c r="AAB1188" s="117"/>
      <c r="AAC1188" s="117"/>
      <c r="AAD1188" s="117"/>
      <c r="AAE1188" s="117"/>
      <c r="AAF1188" s="117"/>
      <c r="AAG1188" s="117"/>
      <c r="AAH1188" s="117"/>
      <c r="AAI1188" s="117"/>
      <c r="AAJ1188" s="117"/>
      <c r="AAK1188" s="117"/>
      <c r="AAL1188" s="117"/>
      <c r="AAM1188" s="117"/>
      <c r="AAN1188" s="117"/>
      <c r="AAO1188" s="117"/>
      <c r="AAP1188" s="117"/>
      <c r="AAQ1188" s="117"/>
      <c r="AAR1188" s="117"/>
      <c r="AAS1188" s="117"/>
      <c r="AAT1188" s="117"/>
      <c r="AAU1188" s="117"/>
      <c r="AAV1188" s="117"/>
      <c r="AAW1188" s="117"/>
      <c r="AAX1188" s="117"/>
      <c r="AAY1188" s="117"/>
      <c r="AAZ1188" s="117"/>
      <c r="ABA1188" s="117"/>
      <c r="ABB1188" s="117"/>
      <c r="ABC1188" s="117"/>
      <c r="ABD1188" s="117"/>
      <c r="ABE1188" s="117"/>
      <c r="ABF1188" s="117"/>
      <c r="ABG1188" s="117"/>
      <c r="ABH1188" s="117"/>
      <c r="ABI1188" s="117"/>
      <c r="ABJ1188" s="117"/>
      <c r="ABK1188" s="117"/>
      <c r="ABL1188" s="117"/>
      <c r="ABM1188" s="117"/>
      <c r="ABN1188" s="117"/>
      <c r="ABO1188" s="117"/>
      <c r="ABP1188" s="117"/>
      <c r="ABQ1188" s="117"/>
      <c r="ABR1188" s="117"/>
      <c r="ABS1188" s="117"/>
      <c r="ABT1188" s="117"/>
      <c r="ABU1188" s="117"/>
      <c r="ABV1188" s="117"/>
      <c r="ABW1188" s="117"/>
      <c r="ABX1188" s="117"/>
      <c r="ABY1188" s="117"/>
      <c r="ABZ1188" s="117"/>
      <c r="ACA1188" s="117"/>
      <c r="ACB1188" s="117"/>
      <c r="ACC1188" s="117"/>
      <c r="ACD1188" s="117"/>
      <c r="ACE1188" s="117"/>
      <c r="ACF1188" s="117"/>
      <c r="ACG1188" s="117"/>
      <c r="ACH1188" s="117"/>
      <c r="ACI1188" s="117"/>
      <c r="ACJ1188" s="117"/>
      <c r="ACK1188" s="117"/>
      <c r="ACL1188" s="117"/>
      <c r="ACM1188" s="117"/>
      <c r="ACN1188" s="117"/>
      <c r="ACO1188" s="117"/>
      <c r="ACP1188" s="117"/>
      <c r="ACQ1188" s="117"/>
      <c r="ACR1188" s="117"/>
      <c r="ACS1188" s="117"/>
      <c r="ACT1188" s="117"/>
      <c r="ACU1188" s="117"/>
      <c r="ACV1188" s="117"/>
      <c r="ACW1188" s="117"/>
      <c r="ACX1188" s="117"/>
      <c r="ACY1188" s="117"/>
      <c r="ACZ1188" s="117"/>
      <c r="ADA1188" s="117"/>
      <c r="ADB1188" s="117"/>
      <c r="ADC1188" s="117"/>
      <c r="ADD1188" s="117"/>
      <c r="ADE1188" s="117"/>
      <c r="ADF1188" s="117"/>
      <c r="ADG1188" s="117"/>
      <c r="ADH1188" s="117"/>
      <c r="ADI1188" s="117"/>
      <c r="ADJ1188" s="117"/>
      <c r="ADK1188" s="117"/>
      <c r="ADL1188" s="117"/>
      <c r="ADM1188" s="117"/>
      <c r="ADN1188" s="117"/>
      <c r="ADO1188" s="117"/>
      <c r="ADP1188" s="117"/>
      <c r="ADQ1188" s="117"/>
      <c r="ADR1188" s="117"/>
      <c r="ADS1188" s="117"/>
      <c r="ADT1188" s="117"/>
      <c r="ADU1188" s="117"/>
      <c r="ADV1188" s="117"/>
      <c r="ADW1188" s="117"/>
      <c r="ADX1188" s="117"/>
      <c r="ADY1188" s="117"/>
      <c r="ADZ1188" s="117"/>
      <c r="AEA1188" s="117"/>
      <c r="AEB1188" s="117"/>
      <c r="AEC1188" s="117"/>
      <c r="AED1188" s="117"/>
      <c r="AEE1188" s="117"/>
      <c r="AEF1188" s="117"/>
      <c r="AEG1188" s="117"/>
      <c r="AEH1188" s="117"/>
      <c r="AEI1188" s="117"/>
      <c r="AEJ1188" s="117"/>
      <c r="AEK1188" s="117"/>
      <c r="AEL1188" s="117"/>
      <c r="AEM1188" s="117"/>
      <c r="AEN1188" s="117"/>
      <c r="AEO1188" s="117"/>
      <c r="AEP1188" s="117"/>
      <c r="AEQ1188" s="117"/>
      <c r="AER1188" s="117"/>
      <c r="AES1188" s="117"/>
      <c r="AET1188" s="117"/>
      <c r="AEU1188" s="117"/>
      <c r="AEV1188" s="117"/>
      <c r="AEW1188" s="117"/>
      <c r="AEX1188" s="117"/>
      <c r="AEY1188" s="117"/>
      <c r="AEZ1188" s="117"/>
      <c r="AFA1188" s="117"/>
      <c r="AFB1188" s="117"/>
      <c r="AFC1188" s="117"/>
      <c r="AFD1188" s="117"/>
      <c r="AFE1188" s="117"/>
      <c r="AFF1188" s="117"/>
      <c r="AFG1188" s="117"/>
      <c r="AFH1188" s="117"/>
      <c r="AFI1188" s="117"/>
      <c r="AFJ1188" s="117"/>
      <c r="AFK1188" s="117"/>
      <c r="AFL1188" s="117"/>
      <c r="AFM1188" s="117"/>
      <c r="AFN1188" s="117"/>
      <c r="AFO1188" s="117"/>
      <c r="AFP1188" s="117"/>
      <c r="AFQ1188" s="117"/>
      <c r="AFR1188" s="117"/>
      <c r="AFS1188" s="117"/>
      <c r="AFT1188" s="117"/>
      <c r="AFU1188" s="117"/>
      <c r="AFV1188" s="117"/>
      <c r="AFW1188" s="117"/>
      <c r="AFX1188" s="117"/>
      <c r="AFY1188" s="117"/>
      <c r="AFZ1188" s="117"/>
      <c r="AGA1188" s="117"/>
      <c r="AGB1188" s="117"/>
      <c r="AGC1188" s="117"/>
      <c r="AGD1188" s="117"/>
      <c r="AGE1188" s="117"/>
      <c r="AGF1188" s="117"/>
      <c r="AGG1188" s="117"/>
      <c r="AGH1188" s="117"/>
      <c r="AGI1188" s="117"/>
      <c r="AGJ1188" s="117"/>
      <c r="AGK1188" s="117"/>
      <c r="AGL1188" s="117"/>
      <c r="AGM1188" s="117"/>
      <c r="AGN1188" s="117"/>
      <c r="AGO1188" s="117"/>
      <c r="AGP1188" s="117"/>
      <c r="AGQ1188" s="117"/>
      <c r="AGR1188" s="117"/>
      <c r="AGS1188" s="117"/>
      <c r="AGT1188" s="117"/>
      <c r="AGU1188" s="117"/>
      <c r="AGV1188" s="117"/>
      <c r="AGW1188" s="117"/>
      <c r="AGX1188" s="117"/>
      <c r="AGY1188" s="117"/>
      <c r="AGZ1188" s="117"/>
      <c r="AHA1188" s="117"/>
      <c r="AHB1188" s="117"/>
      <c r="AHC1188" s="117"/>
      <c r="AHD1188" s="117"/>
      <c r="AHE1188" s="117"/>
      <c r="AHF1188" s="117"/>
      <c r="AHG1188" s="117"/>
      <c r="AHH1188" s="117"/>
      <c r="AHI1188" s="117"/>
      <c r="AHJ1188" s="117"/>
      <c r="AHK1188" s="117"/>
      <c r="AHL1188" s="117"/>
      <c r="AHM1188" s="117"/>
      <c r="AHN1188" s="117"/>
      <c r="AHO1188" s="117"/>
      <c r="AHP1188" s="117"/>
      <c r="AHQ1188" s="117"/>
      <c r="AHR1188" s="117"/>
      <c r="AHS1188" s="117"/>
      <c r="AHT1188" s="117"/>
      <c r="AHU1188" s="117"/>
      <c r="AHV1188" s="117"/>
      <c r="AHW1188" s="117"/>
      <c r="AHX1188" s="117"/>
      <c r="AHY1188" s="117"/>
      <c r="AHZ1188" s="117"/>
      <c r="AIA1188" s="117"/>
      <c r="AIB1188" s="117"/>
      <c r="AIC1188" s="117"/>
      <c r="AID1188" s="117"/>
      <c r="AIE1188" s="117"/>
      <c r="AIF1188" s="117"/>
      <c r="AIG1188" s="117"/>
      <c r="AIH1188" s="117"/>
      <c r="AII1188" s="117"/>
      <c r="AIJ1188" s="117"/>
      <c r="AIK1188" s="117"/>
      <c r="AIL1188" s="117"/>
      <c r="AIM1188" s="117"/>
      <c r="AIN1188" s="117"/>
      <c r="AIO1188" s="117"/>
      <c r="AIP1188" s="117"/>
      <c r="AIQ1188" s="117"/>
      <c r="AIR1188" s="117"/>
      <c r="AIS1188" s="117"/>
      <c r="AIT1188" s="117"/>
      <c r="AIU1188" s="117"/>
      <c r="AIV1188" s="117"/>
      <c r="AIW1188" s="117"/>
      <c r="AIX1188" s="117"/>
      <c r="AIY1188" s="117"/>
      <c r="AIZ1188" s="117"/>
      <c r="AJA1188" s="117"/>
      <c r="AJB1188" s="117"/>
      <c r="AJC1188" s="117"/>
      <c r="AJD1188" s="117"/>
      <c r="AJE1188" s="117"/>
      <c r="AJF1188" s="117"/>
      <c r="AJG1188" s="117"/>
      <c r="AJH1188" s="117"/>
      <c r="AJI1188" s="117"/>
      <c r="AJJ1188" s="117"/>
      <c r="AJK1188" s="117"/>
      <c r="AJL1188" s="117"/>
      <c r="AJM1188" s="117"/>
      <c r="AJN1188" s="117"/>
      <c r="AJO1188" s="117"/>
      <c r="AJP1188" s="117"/>
      <c r="AJQ1188" s="117"/>
      <c r="AJR1188" s="117"/>
      <c r="AJS1188" s="117"/>
      <c r="AJT1188" s="117"/>
      <c r="AJU1188" s="117"/>
      <c r="AJV1188" s="117"/>
      <c r="AJW1188" s="117"/>
      <c r="AJX1188" s="117"/>
      <c r="AJY1188" s="117"/>
      <c r="AJZ1188" s="117"/>
      <c r="AKA1188" s="117"/>
      <c r="AKB1188" s="117"/>
      <c r="AKC1188" s="117"/>
      <c r="AKD1188" s="117"/>
      <c r="AKE1188" s="117"/>
      <c r="AKF1188" s="117"/>
      <c r="AKG1188" s="117"/>
      <c r="AKH1188" s="117"/>
      <c r="AKI1188" s="117"/>
      <c r="AKJ1188" s="117"/>
      <c r="AKK1188" s="117"/>
      <c r="AKL1188" s="117"/>
      <c r="AKM1188" s="117"/>
      <c r="AKN1188" s="117"/>
      <c r="AKO1188" s="117"/>
      <c r="AKP1188" s="117"/>
      <c r="AKQ1188" s="117"/>
      <c r="AKR1188" s="117"/>
      <c r="AKS1188" s="117"/>
      <c r="AKT1188" s="117"/>
      <c r="AKU1188" s="117"/>
      <c r="AKV1188" s="117"/>
      <c r="AKW1188" s="117"/>
      <c r="AKX1188" s="117"/>
      <c r="AKY1188" s="117"/>
      <c r="AKZ1188" s="117"/>
      <c r="ALA1188" s="117"/>
      <c r="ALB1188" s="117"/>
      <c r="ALC1188" s="117"/>
      <c r="ALD1188" s="117"/>
      <c r="ALE1188" s="117"/>
      <c r="ALF1188" s="117"/>
      <c r="ALG1188" s="117"/>
      <c r="ALH1188" s="117"/>
      <c r="ALI1188" s="117"/>
      <c r="ALJ1188" s="117"/>
      <c r="ALK1188" s="117"/>
      <c r="ALL1188" s="117"/>
      <c r="ALM1188" s="117"/>
      <c r="ALN1188" s="117"/>
    </row>
    <row r="1189" spans="1:1002" s="120" customFormat="1" ht="24.75" customHeight="1" x14ac:dyDescent="0.2">
      <c r="A1189" s="209"/>
      <c r="B1189" s="365" t="s">
        <v>2712</v>
      </c>
      <c r="C1189" s="6">
        <v>14304</v>
      </c>
      <c r="D1189" s="214" t="s">
        <v>2713</v>
      </c>
      <c r="E1189" s="350">
        <v>39</v>
      </c>
      <c r="F1189" s="6" t="s">
        <v>2656</v>
      </c>
      <c r="G1189" s="214" t="s">
        <v>2911</v>
      </c>
      <c r="H1189" s="46">
        <v>20</v>
      </c>
      <c r="I1189" s="117"/>
      <c r="J1189" s="117"/>
      <c r="K1189" s="117"/>
      <c r="L1189" s="117"/>
      <c r="M1189" s="117"/>
      <c r="N1189" s="117"/>
      <c r="O1189" s="117"/>
      <c r="P1189" s="117"/>
      <c r="Q1189" s="117"/>
      <c r="R1189" s="117"/>
      <c r="S1189" s="117"/>
      <c r="T1189" s="117"/>
      <c r="U1189" s="117"/>
      <c r="V1189" s="117"/>
      <c r="W1189" s="117"/>
      <c r="X1189" s="117"/>
      <c r="Y1189" s="117"/>
      <c r="Z1189" s="117"/>
      <c r="AA1189" s="117"/>
      <c r="AB1189" s="117"/>
      <c r="AC1189" s="117"/>
      <c r="AD1189" s="117"/>
      <c r="AE1189" s="117"/>
      <c r="AF1189" s="117"/>
      <c r="AG1189" s="117"/>
      <c r="AH1189" s="117"/>
      <c r="AI1189" s="117"/>
      <c r="AJ1189" s="117"/>
      <c r="AK1189" s="117"/>
      <c r="AL1189" s="117"/>
      <c r="AM1189" s="117"/>
      <c r="AN1189" s="117"/>
      <c r="AO1189" s="117"/>
      <c r="AP1189" s="117"/>
      <c r="AQ1189" s="117"/>
      <c r="AR1189" s="117"/>
      <c r="AS1189" s="117"/>
      <c r="AT1189" s="117"/>
      <c r="AU1189" s="117"/>
      <c r="AV1189" s="117"/>
      <c r="AW1189" s="117"/>
      <c r="AX1189" s="117"/>
      <c r="AY1189" s="117"/>
      <c r="AZ1189" s="117"/>
      <c r="BA1189" s="117"/>
      <c r="BB1189" s="117"/>
      <c r="BC1189" s="117"/>
      <c r="BD1189" s="117"/>
      <c r="BE1189" s="117"/>
      <c r="BF1189" s="117"/>
      <c r="BG1189" s="117"/>
      <c r="BH1189" s="117"/>
      <c r="BI1189" s="117"/>
      <c r="BJ1189" s="117"/>
      <c r="BK1189" s="117"/>
      <c r="BL1189" s="117"/>
      <c r="BM1189" s="117"/>
      <c r="BN1189" s="117"/>
      <c r="BO1189" s="117"/>
      <c r="BP1189" s="117"/>
      <c r="BQ1189" s="117"/>
      <c r="BR1189" s="117"/>
      <c r="BS1189" s="117"/>
      <c r="BT1189" s="117"/>
      <c r="BU1189" s="117"/>
      <c r="BV1189" s="117"/>
      <c r="BW1189" s="117"/>
      <c r="BX1189" s="117"/>
      <c r="BY1189" s="117"/>
      <c r="BZ1189" s="117"/>
      <c r="CA1189" s="117"/>
      <c r="CB1189" s="117"/>
      <c r="CC1189" s="117"/>
      <c r="CD1189" s="117"/>
      <c r="CE1189" s="117"/>
      <c r="CF1189" s="117"/>
      <c r="CG1189" s="117"/>
      <c r="CH1189" s="117"/>
      <c r="CI1189" s="117"/>
      <c r="CJ1189" s="117"/>
      <c r="CK1189" s="117"/>
      <c r="CL1189" s="117"/>
      <c r="CM1189" s="117"/>
      <c r="CN1189" s="117"/>
      <c r="CO1189" s="117"/>
      <c r="CP1189" s="117"/>
      <c r="CQ1189" s="117"/>
      <c r="CR1189" s="117"/>
      <c r="CS1189" s="117"/>
      <c r="CT1189" s="117"/>
      <c r="CU1189" s="117"/>
      <c r="CV1189" s="117"/>
      <c r="CW1189" s="117"/>
      <c r="CX1189" s="117"/>
      <c r="CY1189" s="117"/>
      <c r="CZ1189" s="117"/>
      <c r="DA1189" s="117"/>
      <c r="DB1189" s="117"/>
      <c r="DC1189" s="117"/>
      <c r="DD1189" s="117"/>
      <c r="DE1189" s="117"/>
      <c r="DF1189" s="117"/>
      <c r="DG1189" s="117"/>
      <c r="DH1189" s="117"/>
      <c r="DI1189" s="117"/>
      <c r="DJ1189" s="117"/>
      <c r="DK1189" s="117"/>
      <c r="DL1189" s="117"/>
      <c r="DM1189" s="117"/>
      <c r="DN1189" s="117"/>
      <c r="DO1189" s="117"/>
      <c r="DP1189" s="117"/>
      <c r="DQ1189" s="117"/>
      <c r="DR1189" s="117"/>
      <c r="DS1189" s="117"/>
      <c r="DT1189" s="117"/>
      <c r="DU1189" s="117"/>
      <c r="DV1189" s="117"/>
      <c r="DW1189" s="117"/>
      <c r="DX1189" s="117"/>
      <c r="DY1189" s="117"/>
      <c r="DZ1189" s="117"/>
      <c r="EA1189" s="117"/>
      <c r="EB1189" s="117"/>
      <c r="EC1189" s="117"/>
      <c r="ED1189" s="117"/>
      <c r="EE1189" s="117"/>
      <c r="EF1189" s="117"/>
      <c r="EG1189" s="117"/>
      <c r="EH1189" s="117"/>
      <c r="EI1189" s="117"/>
      <c r="EJ1189" s="117"/>
      <c r="EK1189" s="117"/>
      <c r="EL1189" s="117"/>
      <c r="EM1189" s="117"/>
      <c r="EN1189" s="117"/>
      <c r="EO1189" s="117"/>
      <c r="EP1189" s="117"/>
      <c r="EQ1189" s="117"/>
      <c r="ER1189" s="117"/>
      <c r="ES1189" s="117"/>
      <c r="ET1189" s="117"/>
      <c r="EU1189" s="117"/>
      <c r="EV1189" s="117"/>
      <c r="EW1189" s="117"/>
      <c r="EX1189" s="117"/>
      <c r="EY1189" s="117"/>
      <c r="EZ1189" s="117"/>
      <c r="FA1189" s="117"/>
      <c r="FB1189" s="117"/>
      <c r="FC1189" s="117"/>
      <c r="FD1189" s="117"/>
      <c r="FE1189" s="117"/>
      <c r="FF1189" s="117"/>
      <c r="FG1189" s="117"/>
      <c r="FH1189" s="117"/>
      <c r="FI1189" s="117"/>
      <c r="FJ1189" s="117"/>
      <c r="FK1189" s="117"/>
      <c r="FL1189" s="117"/>
      <c r="FM1189" s="117"/>
      <c r="FN1189" s="117"/>
      <c r="FO1189" s="117"/>
      <c r="FP1189" s="117"/>
      <c r="FQ1189" s="117"/>
      <c r="FR1189" s="117"/>
      <c r="FS1189" s="117"/>
      <c r="FT1189" s="117"/>
      <c r="FU1189" s="117"/>
      <c r="FV1189" s="117"/>
      <c r="FW1189" s="117"/>
      <c r="FX1189" s="117"/>
      <c r="FY1189" s="117"/>
      <c r="FZ1189" s="117"/>
      <c r="GA1189" s="117"/>
      <c r="GB1189" s="117"/>
      <c r="GC1189" s="117"/>
      <c r="GD1189" s="117"/>
      <c r="GE1189" s="117"/>
      <c r="GF1189" s="117"/>
      <c r="GG1189" s="117"/>
      <c r="GH1189" s="117"/>
      <c r="GI1189" s="117"/>
      <c r="GJ1189" s="117"/>
      <c r="GK1189" s="117"/>
      <c r="GL1189" s="117"/>
      <c r="GM1189" s="117"/>
      <c r="GN1189" s="117"/>
      <c r="GO1189" s="117"/>
      <c r="GP1189" s="117"/>
      <c r="GQ1189" s="117"/>
      <c r="GR1189" s="117"/>
      <c r="GS1189" s="117"/>
      <c r="GT1189" s="117"/>
      <c r="GU1189" s="117"/>
      <c r="GV1189" s="117"/>
      <c r="GW1189" s="117"/>
      <c r="GX1189" s="117"/>
      <c r="GY1189" s="117"/>
      <c r="GZ1189" s="117"/>
      <c r="HA1189" s="117"/>
      <c r="HB1189" s="117"/>
      <c r="HC1189" s="117"/>
      <c r="HD1189" s="117"/>
      <c r="HE1189" s="117"/>
      <c r="HF1189" s="117"/>
      <c r="HG1189" s="117"/>
      <c r="HH1189" s="117"/>
      <c r="HI1189" s="117"/>
      <c r="HJ1189" s="117"/>
      <c r="HK1189" s="117"/>
      <c r="HL1189" s="117"/>
      <c r="HM1189" s="117"/>
      <c r="HN1189" s="117"/>
      <c r="HO1189" s="117"/>
      <c r="HP1189" s="117"/>
      <c r="HQ1189" s="117"/>
      <c r="HR1189" s="117"/>
      <c r="HS1189" s="117"/>
      <c r="HT1189" s="117"/>
      <c r="HU1189" s="117"/>
      <c r="HV1189" s="117"/>
      <c r="HW1189" s="117"/>
      <c r="HX1189" s="117"/>
      <c r="HY1189" s="117"/>
      <c r="HZ1189" s="117"/>
      <c r="IA1189" s="117"/>
      <c r="IB1189" s="117"/>
      <c r="IC1189" s="117"/>
      <c r="ID1189" s="117"/>
      <c r="IE1189" s="117"/>
      <c r="IF1189" s="117"/>
      <c r="IG1189" s="117"/>
      <c r="IH1189" s="117"/>
      <c r="II1189" s="117"/>
      <c r="IJ1189" s="117"/>
      <c r="IK1189" s="117"/>
      <c r="IL1189" s="117"/>
      <c r="IM1189" s="117"/>
      <c r="IN1189" s="117"/>
      <c r="IO1189" s="117"/>
      <c r="IP1189" s="117"/>
      <c r="IQ1189" s="117"/>
      <c r="IR1189" s="117"/>
      <c r="IS1189" s="117"/>
      <c r="IT1189" s="117"/>
      <c r="IU1189" s="117"/>
      <c r="IV1189" s="117"/>
      <c r="IW1189" s="117"/>
      <c r="IX1189" s="117"/>
      <c r="IY1189" s="117"/>
      <c r="IZ1189" s="117"/>
      <c r="JA1189" s="117"/>
      <c r="JB1189" s="117"/>
      <c r="JC1189" s="117"/>
      <c r="JD1189" s="117"/>
      <c r="JE1189" s="117"/>
      <c r="JF1189" s="117"/>
      <c r="JG1189" s="117"/>
      <c r="JH1189" s="117"/>
      <c r="JI1189" s="117"/>
      <c r="JJ1189" s="117"/>
      <c r="JK1189" s="117"/>
      <c r="JL1189" s="117"/>
      <c r="JM1189" s="117"/>
      <c r="JN1189" s="117"/>
      <c r="JO1189" s="117"/>
      <c r="JP1189" s="117"/>
      <c r="JQ1189" s="117"/>
      <c r="JR1189" s="117"/>
      <c r="JS1189" s="117"/>
      <c r="JT1189" s="117"/>
      <c r="JU1189" s="117"/>
      <c r="JV1189" s="117"/>
      <c r="JW1189" s="117"/>
      <c r="JX1189" s="117"/>
      <c r="JY1189" s="117"/>
      <c r="JZ1189" s="117"/>
      <c r="KA1189" s="117"/>
      <c r="KB1189" s="117"/>
      <c r="KC1189" s="117"/>
      <c r="KD1189" s="117"/>
      <c r="KE1189" s="117"/>
      <c r="KF1189" s="117"/>
      <c r="KG1189" s="117"/>
      <c r="KH1189" s="117"/>
      <c r="KI1189" s="117"/>
      <c r="KJ1189" s="117"/>
      <c r="KK1189" s="117"/>
      <c r="KL1189" s="117"/>
      <c r="KM1189" s="117"/>
      <c r="KN1189" s="117"/>
      <c r="KO1189" s="117"/>
      <c r="KP1189" s="117"/>
      <c r="KQ1189" s="117"/>
      <c r="KR1189" s="117"/>
      <c r="KS1189" s="117"/>
      <c r="KT1189" s="117"/>
      <c r="KU1189" s="117"/>
      <c r="KV1189" s="117"/>
      <c r="KW1189" s="117"/>
      <c r="KX1189" s="117"/>
      <c r="KY1189" s="117"/>
      <c r="KZ1189" s="117"/>
      <c r="LA1189" s="117"/>
      <c r="LB1189" s="117"/>
      <c r="LC1189" s="117"/>
      <c r="LD1189" s="117"/>
      <c r="LE1189" s="117"/>
      <c r="LF1189" s="117"/>
      <c r="LG1189" s="117"/>
      <c r="LH1189" s="117"/>
      <c r="LI1189" s="117"/>
      <c r="LJ1189" s="117"/>
      <c r="LK1189" s="117"/>
      <c r="LL1189" s="117"/>
      <c r="LM1189" s="117"/>
      <c r="LN1189" s="117"/>
      <c r="LO1189" s="117"/>
      <c r="LP1189" s="117"/>
      <c r="LQ1189" s="117"/>
      <c r="LR1189" s="117"/>
      <c r="LS1189" s="117"/>
      <c r="LT1189" s="117"/>
      <c r="LU1189" s="117"/>
      <c r="LV1189" s="117"/>
      <c r="LW1189" s="117"/>
      <c r="LX1189" s="117"/>
      <c r="LY1189" s="117"/>
      <c r="LZ1189" s="117"/>
      <c r="MA1189" s="117"/>
      <c r="MB1189" s="117"/>
      <c r="MC1189" s="117"/>
      <c r="MD1189" s="117"/>
      <c r="ME1189" s="117"/>
      <c r="MF1189" s="117"/>
      <c r="MG1189" s="117"/>
      <c r="MH1189" s="117"/>
      <c r="MI1189" s="117"/>
      <c r="MJ1189" s="117"/>
      <c r="MK1189" s="117"/>
      <c r="ML1189" s="117"/>
      <c r="MM1189" s="117"/>
      <c r="MN1189" s="117"/>
      <c r="MO1189" s="117"/>
      <c r="MP1189" s="117"/>
      <c r="MQ1189" s="117"/>
      <c r="MR1189" s="117"/>
      <c r="MS1189" s="117"/>
      <c r="MT1189" s="117"/>
      <c r="MU1189" s="117"/>
      <c r="MV1189" s="117"/>
      <c r="MW1189" s="117"/>
      <c r="MX1189" s="117"/>
      <c r="MY1189" s="117"/>
      <c r="MZ1189" s="117"/>
      <c r="NA1189" s="117"/>
      <c r="NB1189" s="117"/>
      <c r="NC1189" s="117"/>
      <c r="ND1189" s="117"/>
      <c r="NE1189" s="117"/>
      <c r="NF1189" s="117"/>
      <c r="NG1189" s="117"/>
      <c r="NH1189" s="117"/>
      <c r="NI1189" s="117"/>
      <c r="NJ1189" s="117"/>
      <c r="NK1189" s="117"/>
      <c r="NL1189" s="117"/>
      <c r="NM1189" s="117"/>
      <c r="NN1189" s="117"/>
      <c r="NO1189" s="117"/>
      <c r="NP1189" s="117"/>
      <c r="NQ1189" s="117"/>
      <c r="NR1189" s="117"/>
      <c r="NS1189" s="117"/>
      <c r="NT1189" s="117"/>
      <c r="NU1189" s="117"/>
      <c r="NV1189" s="117"/>
      <c r="NW1189" s="117"/>
      <c r="NX1189" s="117"/>
      <c r="NY1189" s="117"/>
      <c r="NZ1189" s="117"/>
      <c r="OA1189" s="117"/>
      <c r="OB1189" s="117"/>
      <c r="OC1189" s="117"/>
      <c r="OD1189" s="117"/>
      <c r="OE1189" s="117"/>
      <c r="OF1189" s="117"/>
      <c r="OG1189" s="117"/>
      <c r="OH1189" s="117"/>
      <c r="OI1189" s="117"/>
      <c r="OJ1189" s="117"/>
      <c r="OK1189" s="117"/>
      <c r="OL1189" s="117"/>
      <c r="OM1189" s="117"/>
      <c r="ON1189" s="117"/>
      <c r="OO1189" s="117"/>
      <c r="OP1189" s="117"/>
      <c r="OQ1189" s="117"/>
      <c r="OR1189" s="117"/>
      <c r="OS1189" s="117"/>
      <c r="OT1189" s="117"/>
      <c r="OU1189" s="117"/>
      <c r="OV1189" s="117"/>
      <c r="OW1189" s="117"/>
      <c r="OX1189" s="117"/>
      <c r="OY1189" s="117"/>
      <c r="OZ1189" s="117"/>
      <c r="PA1189" s="117"/>
      <c r="PB1189" s="117"/>
      <c r="PC1189" s="117"/>
      <c r="PD1189" s="117"/>
      <c r="PE1189" s="117"/>
      <c r="PF1189" s="117"/>
      <c r="PG1189" s="117"/>
      <c r="PH1189" s="117"/>
      <c r="PI1189" s="117"/>
      <c r="PJ1189" s="117"/>
      <c r="PK1189" s="117"/>
      <c r="PL1189" s="117"/>
      <c r="PM1189" s="117"/>
      <c r="PN1189" s="117"/>
      <c r="PO1189" s="117"/>
      <c r="PP1189" s="117"/>
      <c r="PQ1189" s="117"/>
      <c r="PR1189" s="117"/>
      <c r="PS1189" s="117"/>
      <c r="PT1189" s="117"/>
      <c r="PU1189" s="117"/>
      <c r="PV1189" s="117"/>
      <c r="PW1189" s="117"/>
      <c r="PX1189" s="117"/>
      <c r="PY1189" s="117"/>
      <c r="PZ1189" s="117"/>
      <c r="QA1189" s="117"/>
      <c r="QB1189" s="117"/>
      <c r="QC1189" s="117"/>
      <c r="QD1189" s="117"/>
      <c r="QE1189" s="117"/>
      <c r="QF1189" s="117"/>
      <c r="QG1189" s="117"/>
      <c r="QH1189" s="117"/>
      <c r="QI1189" s="117"/>
      <c r="QJ1189" s="117"/>
      <c r="QK1189" s="117"/>
      <c r="QL1189" s="117"/>
      <c r="QM1189" s="117"/>
      <c r="QN1189" s="117"/>
      <c r="QO1189" s="117"/>
      <c r="QP1189" s="117"/>
      <c r="QQ1189" s="117"/>
      <c r="QR1189" s="117"/>
      <c r="QS1189" s="117"/>
      <c r="QT1189" s="117"/>
      <c r="QU1189" s="117"/>
      <c r="QV1189" s="117"/>
      <c r="QW1189" s="117"/>
      <c r="QX1189" s="117"/>
      <c r="QY1189" s="117"/>
      <c r="QZ1189" s="117"/>
      <c r="RA1189" s="117"/>
      <c r="RB1189" s="117"/>
      <c r="RC1189" s="117"/>
      <c r="RD1189" s="117"/>
      <c r="RE1189" s="117"/>
      <c r="RF1189" s="117"/>
      <c r="RG1189" s="117"/>
      <c r="RH1189" s="117"/>
      <c r="RI1189" s="117"/>
      <c r="RJ1189" s="117"/>
      <c r="RK1189" s="117"/>
      <c r="RL1189" s="117"/>
      <c r="RM1189" s="117"/>
      <c r="RN1189" s="117"/>
      <c r="RO1189" s="117"/>
      <c r="RP1189" s="117"/>
      <c r="RQ1189" s="117"/>
      <c r="RR1189" s="117"/>
      <c r="RS1189" s="117"/>
      <c r="RT1189" s="117"/>
      <c r="RU1189" s="117"/>
      <c r="RV1189" s="117"/>
      <c r="RW1189" s="117"/>
      <c r="RX1189" s="117"/>
      <c r="RY1189" s="117"/>
      <c r="RZ1189" s="117"/>
      <c r="SA1189" s="117"/>
      <c r="SB1189" s="117"/>
      <c r="SC1189" s="117"/>
      <c r="SD1189" s="117"/>
      <c r="SE1189" s="117"/>
      <c r="SF1189" s="117"/>
      <c r="SG1189" s="117"/>
      <c r="SH1189" s="117"/>
      <c r="SI1189" s="117"/>
      <c r="SJ1189" s="117"/>
      <c r="SK1189" s="117"/>
      <c r="SL1189" s="117"/>
      <c r="SM1189" s="117"/>
      <c r="SN1189" s="117"/>
      <c r="SO1189" s="117"/>
      <c r="SP1189" s="117"/>
      <c r="SQ1189" s="117"/>
      <c r="SR1189" s="117"/>
      <c r="SS1189" s="117"/>
      <c r="ST1189" s="117"/>
      <c r="SU1189" s="117"/>
      <c r="SV1189" s="117"/>
      <c r="SW1189" s="117"/>
      <c r="SX1189" s="117"/>
      <c r="SY1189" s="117"/>
      <c r="SZ1189" s="117"/>
      <c r="TA1189" s="117"/>
      <c r="TB1189" s="117"/>
      <c r="TC1189" s="117"/>
      <c r="TD1189" s="117"/>
      <c r="TE1189" s="117"/>
      <c r="TF1189" s="117"/>
      <c r="TG1189" s="117"/>
      <c r="TH1189" s="117"/>
      <c r="TI1189" s="117"/>
      <c r="TJ1189" s="117"/>
      <c r="TK1189" s="117"/>
      <c r="TL1189" s="117"/>
      <c r="TM1189" s="117"/>
      <c r="TN1189" s="117"/>
      <c r="TO1189" s="117"/>
      <c r="TP1189" s="117"/>
      <c r="TQ1189" s="117"/>
      <c r="TR1189" s="117"/>
      <c r="TS1189" s="117"/>
      <c r="TT1189" s="117"/>
      <c r="TU1189" s="117"/>
      <c r="TV1189" s="117"/>
      <c r="TW1189" s="117"/>
      <c r="TX1189" s="117"/>
      <c r="TY1189" s="117"/>
      <c r="TZ1189" s="117"/>
      <c r="UA1189" s="117"/>
      <c r="UB1189" s="117"/>
      <c r="UC1189" s="117"/>
      <c r="UD1189" s="117"/>
      <c r="UE1189" s="117"/>
      <c r="UF1189" s="117"/>
      <c r="UG1189" s="117"/>
      <c r="UH1189" s="117"/>
      <c r="UI1189" s="117"/>
      <c r="UJ1189" s="117"/>
      <c r="UK1189" s="117"/>
      <c r="UL1189" s="117"/>
      <c r="UM1189" s="117"/>
      <c r="UN1189" s="117"/>
      <c r="UO1189" s="117"/>
      <c r="UP1189" s="117"/>
      <c r="UQ1189" s="117"/>
      <c r="UR1189" s="117"/>
      <c r="US1189" s="117"/>
      <c r="UT1189" s="117"/>
      <c r="UU1189" s="117"/>
      <c r="UV1189" s="117"/>
      <c r="UW1189" s="117"/>
      <c r="UX1189" s="117"/>
      <c r="UY1189" s="117"/>
      <c r="UZ1189" s="117"/>
      <c r="VA1189" s="117"/>
      <c r="VB1189" s="117"/>
      <c r="VC1189" s="117"/>
      <c r="VD1189" s="117"/>
      <c r="VE1189" s="117"/>
      <c r="VF1189" s="117"/>
      <c r="VG1189" s="117"/>
      <c r="VH1189" s="117"/>
      <c r="VI1189" s="117"/>
      <c r="VJ1189" s="117"/>
      <c r="VK1189" s="117"/>
      <c r="VL1189" s="117"/>
      <c r="VM1189" s="117"/>
      <c r="VN1189" s="117"/>
      <c r="VO1189" s="117"/>
      <c r="VP1189" s="117"/>
      <c r="VQ1189" s="117"/>
      <c r="VR1189" s="117"/>
      <c r="VS1189" s="117"/>
      <c r="VT1189" s="117"/>
      <c r="VU1189" s="117"/>
      <c r="VV1189" s="117"/>
      <c r="VW1189" s="117"/>
      <c r="VX1189" s="117"/>
      <c r="VY1189" s="117"/>
      <c r="VZ1189" s="117"/>
      <c r="WA1189" s="117"/>
      <c r="WB1189" s="117"/>
      <c r="WC1189" s="117"/>
      <c r="WD1189" s="117"/>
      <c r="WE1189" s="117"/>
      <c r="WF1189" s="117"/>
      <c r="WG1189" s="117"/>
      <c r="WH1189" s="117"/>
      <c r="WI1189" s="117"/>
      <c r="WJ1189" s="117"/>
      <c r="WK1189" s="117"/>
      <c r="WL1189" s="117"/>
      <c r="WM1189" s="117"/>
      <c r="WN1189" s="117"/>
      <c r="WO1189" s="117"/>
      <c r="WP1189" s="117"/>
      <c r="WQ1189" s="117"/>
      <c r="WR1189" s="117"/>
      <c r="WS1189" s="117"/>
      <c r="WT1189" s="117"/>
      <c r="WU1189" s="117"/>
      <c r="WV1189" s="117"/>
      <c r="WW1189" s="117"/>
      <c r="WX1189" s="117"/>
      <c r="WY1189" s="117"/>
      <c r="WZ1189" s="117"/>
      <c r="XA1189" s="117"/>
      <c r="XB1189" s="117"/>
      <c r="XC1189" s="117"/>
      <c r="XD1189" s="117"/>
      <c r="XE1189" s="117"/>
      <c r="XF1189" s="117"/>
      <c r="XG1189" s="117"/>
      <c r="XH1189" s="117"/>
      <c r="XI1189" s="117"/>
      <c r="XJ1189" s="117"/>
      <c r="XK1189" s="117"/>
      <c r="XL1189" s="117"/>
      <c r="XM1189" s="117"/>
      <c r="XN1189" s="117"/>
      <c r="XO1189" s="117"/>
      <c r="XP1189" s="117"/>
      <c r="XQ1189" s="117"/>
      <c r="XR1189" s="117"/>
      <c r="XS1189" s="117"/>
      <c r="XT1189" s="117"/>
      <c r="XU1189" s="117"/>
      <c r="XV1189" s="117"/>
      <c r="XW1189" s="117"/>
      <c r="XX1189" s="117"/>
      <c r="XY1189" s="117"/>
      <c r="XZ1189" s="117"/>
      <c r="YA1189" s="117"/>
      <c r="YB1189" s="117"/>
      <c r="YC1189" s="117"/>
      <c r="YD1189" s="117"/>
      <c r="YE1189" s="117"/>
      <c r="YF1189" s="117"/>
      <c r="YG1189" s="117"/>
      <c r="YH1189" s="117"/>
      <c r="YI1189" s="117"/>
      <c r="YJ1189" s="117"/>
      <c r="YK1189" s="117"/>
      <c r="YL1189" s="117"/>
      <c r="YM1189" s="117"/>
      <c r="YN1189" s="117"/>
      <c r="YO1189" s="117"/>
      <c r="YP1189" s="117"/>
      <c r="YQ1189" s="117"/>
      <c r="YR1189" s="117"/>
      <c r="YS1189" s="117"/>
      <c r="YT1189" s="117"/>
      <c r="YU1189" s="117"/>
      <c r="YV1189" s="117"/>
      <c r="YW1189" s="117"/>
      <c r="YX1189" s="117"/>
      <c r="YY1189" s="117"/>
      <c r="YZ1189" s="117"/>
      <c r="ZA1189" s="117"/>
      <c r="ZB1189" s="117"/>
      <c r="ZC1189" s="117"/>
      <c r="ZD1189" s="117"/>
      <c r="ZE1189" s="117"/>
      <c r="ZF1189" s="117"/>
      <c r="ZG1189" s="117"/>
      <c r="ZH1189" s="117"/>
      <c r="ZI1189" s="117"/>
      <c r="ZJ1189" s="117"/>
      <c r="ZK1189" s="117"/>
      <c r="ZL1189" s="117"/>
      <c r="ZM1189" s="117"/>
      <c r="ZN1189" s="117"/>
      <c r="ZO1189" s="117"/>
      <c r="ZP1189" s="117"/>
      <c r="ZQ1189" s="117"/>
      <c r="ZR1189" s="117"/>
      <c r="ZS1189" s="117"/>
      <c r="ZT1189" s="117"/>
      <c r="ZU1189" s="117"/>
      <c r="ZV1189" s="117"/>
      <c r="ZW1189" s="117"/>
      <c r="ZX1189" s="117"/>
      <c r="ZY1189" s="117"/>
      <c r="ZZ1189" s="117"/>
      <c r="AAA1189" s="117"/>
      <c r="AAB1189" s="117"/>
      <c r="AAC1189" s="117"/>
      <c r="AAD1189" s="117"/>
      <c r="AAE1189" s="117"/>
      <c r="AAF1189" s="117"/>
      <c r="AAG1189" s="117"/>
      <c r="AAH1189" s="117"/>
      <c r="AAI1189" s="117"/>
      <c r="AAJ1189" s="117"/>
      <c r="AAK1189" s="117"/>
      <c r="AAL1189" s="117"/>
      <c r="AAM1189" s="117"/>
      <c r="AAN1189" s="117"/>
      <c r="AAO1189" s="117"/>
      <c r="AAP1189" s="117"/>
      <c r="AAQ1189" s="117"/>
      <c r="AAR1189" s="117"/>
      <c r="AAS1189" s="117"/>
      <c r="AAT1189" s="117"/>
      <c r="AAU1189" s="117"/>
      <c r="AAV1189" s="117"/>
      <c r="AAW1189" s="117"/>
      <c r="AAX1189" s="117"/>
      <c r="AAY1189" s="117"/>
      <c r="AAZ1189" s="117"/>
      <c r="ABA1189" s="117"/>
      <c r="ABB1189" s="117"/>
      <c r="ABC1189" s="117"/>
      <c r="ABD1189" s="117"/>
      <c r="ABE1189" s="117"/>
      <c r="ABF1189" s="117"/>
      <c r="ABG1189" s="117"/>
      <c r="ABH1189" s="117"/>
      <c r="ABI1189" s="117"/>
      <c r="ABJ1189" s="117"/>
      <c r="ABK1189" s="117"/>
      <c r="ABL1189" s="117"/>
      <c r="ABM1189" s="117"/>
      <c r="ABN1189" s="117"/>
      <c r="ABO1189" s="117"/>
      <c r="ABP1189" s="117"/>
      <c r="ABQ1189" s="117"/>
      <c r="ABR1189" s="117"/>
      <c r="ABS1189" s="117"/>
      <c r="ABT1189" s="117"/>
      <c r="ABU1189" s="117"/>
      <c r="ABV1189" s="117"/>
      <c r="ABW1189" s="117"/>
      <c r="ABX1189" s="117"/>
      <c r="ABY1189" s="117"/>
      <c r="ABZ1189" s="117"/>
      <c r="ACA1189" s="117"/>
      <c r="ACB1189" s="117"/>
      <c r="ACC1189" s="117"/>
      <c r="ACD1189" s="117"/>
      <c r="ACE1189" s="117"/>
      <c r="ACF1189" s="117"/>
      <c r="ACG1189" s="117"/>
      <c r="ACH1189" s="117"/>
      <c r="ACI1189" s="117"/>
      <c r="ACJ1189" s="117"/>
      <c r="ACK1189" s="117"/>
      <c r="ACL1189" s="117"/>
      <c r="ACM1189" s="117"/>
      <c r="ACN1189" s="117"/>
      <c r="ACO1189" s="117"/>
      <c r="ACP1189" s="117"/>
      <c r="ACQ1189" s="117"/>
      <c r="ACR1189" s="117"/>
      <c r="ACS1189" s="117"/>
      <c r="ACT1189" s="117"/>
      <c r="ACU1189" s="117"/>
      <c r="ACV1189" s="117"/>
      <c r="ACW1189" s="117"/>
      <c r="ACX1189" s="117"/>
      <c r="ACY1189" s="117"/>
      <c r="ACZ1189" s="117"/>
      <c r="ADA1189" s="117"/>
      <c r="ADB1189" s="117"/>
      <c r="ADC1189" s="117"/>
      <c r="ADD1189" s="117"/>
      <c r="ADE1189" s="117"/>
      <c r="ADF1189" s="117"/>
      <c r="ADG1189" s="117"/>
      <c r="ADH1189" s="117"/>
      <c r="ADI1189" s="117"/>
      <c r="ADJ1189" s="117"/>
      <c r="ADK1189" s="117"/>
      <c r="ADL1189" s="117"/>
      <c r="ADM1189" s="117"/>
      <c r="ADN1189" s="117"/>
      <c r="ADO1189" s="117"/>
      <c r="ADP1189" s="117"/>
      <c r="ADQ1189" s="117"/>
      <c r="ADR1189" s="117"/>
      <c r="ADS1189" s="117"/>
      <c r="ADT1189" s="117"/>
      <c r="ADU1189" s="117"/>
      <c r="ADV1189" s="117"/>
      <c r="ADW1189" s="117"/>
      <c r="ADX1189" s="117"/>
      <c r="ADY1189" s="117"/>
      <c r="ADZ1189" s="117"/>
      <c r="AEA1189" s="117"/>
      <c r="AEB1189" s="117"/>
      <c r="AEC1189" s="117"/>
      <c r="AED1189" s="117"/>
      <c r="AEE1189" s="117"/>
      <c r="AEF1189" s="117"/>
      <c r="AEG1189" s="117"/>
      <c r="AEH1189" s="117"/>
      <c r="AEI1189" s="117"/>
      <c r="AEJ1189" s="117"/>
      <c r="AEK1189" s="117"/>
      <c r="AEL1189" s="117"/>
      <c r="AEM1189" s="117"/>
      <c r="AEN1189" s="117"/>
      <c r="AEO1189" s="117"/>
      <c r="AEP1189" s="117"/>
      <c r="AEQ1189" s="117"/>
      <c r="AER1189" s="117"/>
      <c r="AES1189" s="117"/>
      <c r="AET1189" s="117"/>
      <c r="AEU1189" s="117"/>
      <c r="AEV1189" s="117"/>
      <c r="AEW1189" s="117"/>
      <c r="AEX1189" s="117"/>
      <c r="AEY1189" s="117"/>
      <c r="AEZ1189" s="117"/>
      <c r="AFA1189" s="117"/>
      <c r="AFB1189" s="117"/>
      <c r="AFC1189" s="117"/>
      <c r="AFD1189" s="117"/>
      <c r="AFE1189" s="117"/>
      <c r="AFF1189" s="117"/>
      <c r="AFG1189" s="117"/>
      <c r="AFH1189" s="117"/>
      <c r="AFI1189" s="117"/>
      <c r="AFJ1189" s="117"/>
      <c r="AFK1189" s="117"/>
      <c r="AFL1189" s="117"/>
      <c r="AFM1189" s="117"/>
      <c r="AFN1189" s="117"/>
      <c r="AFO1189" s="117"/>
      <c r="AFP1189" s="117"/>
      <c r="AFQ1189" s="117"/>
      <c r="AFR1189" s="117"/>
      <c r="AFS1189" s="117"/>
      <c r="AFT1189" s="117"/>
      <c r="AFU1189" s="117"/>
      <c r="AFV1189" s="117"/>
      <c r="AFW1189" s="117"/>
      <c r="AFX1189" s="117"/>
      <c r="AFY1189" s="117"/>
      <c r="AFZ1189" s="117"/>
      <c r="AGA1189" s="117"/>
      <c r="AGB1189" s="117"/>
      <c r="AGC1189" s="117"/>
      <c r="AGD1189" s="117"/>
      <c r="AGE1189" s="117"/>
      <c r="AGF1189" s="117"/>
      <c r="AGG1189" s="117"/>
      <c r="AGH1189" s="117"/>
      <c r="AGI1189" s="117"/>
      <c r="AGJ1189" s="117"/>
      <c r="AGK1189" s="117"/>
      <c r="AGL1189" s="117"/>
      <c r="AGM1189" s="117"/>
      <c r="AGN1189" s="117"/>
      <c r="AGO1189" s="117"/>
      <c r="AGP1189" s="117"/>
      <c r="AGQ1189" s="117"/>
      <c r="AGR1189" s="117"/>
      <c r="AGS1189" s="117"/>
      <c r="AGT1189" s="117"/>
      <c r="AGU1189" s="117"/>
      <c r="AGV1189" s="117"/>
      <c r="AGW1189" s="117"/>
      <c r="AGX1189" s="117"/>
      <c r="AGY1189" s="117"/>
      <c r="AGZ1189" s="117"/>
      <c r="AHA1189" s="117"/>
      <c r="AHB1189" s="117"/>
      <c r="AHC1189" s="117"/>
      <c r="AHD1189" s="117"/>
      <c r="AHE1189" s="117"/>
      <c r="AHF1189" s="117"/>
      <c r="AHG1189" s="117"/>
      <c r="AHH1189" s="117"/>
      <c r="AHI1189" s="117"/>
      <c r="AHJ1189" s="117"/>
      <c r="AHK1189" s="117"/>
      <c r="AHL1189" s="117"/>
      <c r="AHM1189" s="117"/>
      <c r="AHN1189" s="117"/>
      <c r="AHO1189" s="117"/>
      <c r="AHP1189" s="117"/>
      <c r="AHQ1189" s="117"/>
      <c r="AHR1189" s="117"/>
      <c r="AHS1189" s="117"/>
      <c r="AHT1189" s="117"/>
      <c r="AHU1189" s="117"/>
      <c r="AHV1189" s="117"/>
      <c r="AHW1189" s="117"/>
      <c r="AHX1189" s="117"/>
      <c r="AHY1189" s="117"/>
      <c r="AHZ1189" s="117"/>
      <c r="AIA1189" s="117"/>
      <c r="AIB1189" s="117"/>
      <c r="AIC1189" s="117"/>
      <c r="AID1189" s="117"/>
      <c r="AIE1189" s="117"/>
      <c r="AIF1189" s="117"/>
      <c r="AIG1189" s="117"/>
      <c r="AIH1189" s="117"/>
      <c r="AII1189" s="117"/>
      <c r="AIJ1189" s="117"/>
      <c r="AIK1189" s="117"/>
      <c r="AIL1189" s="117"/>
      <c r="AIM1189" s="117"/>
      <c r="AIN1189" s="117"/>
      <c r="AIO1189" s="117"/>
      <c r="AIP1189" s="117"/>
      <c r="AIQ1189" s="117"/>
      <c r="AIR1189" s="117"/>
      <c r="AIS1189" s="117"/>
      <c r="AIT1189" s="117"/>
      <c r="AIU1189" s="117"/>
      <c r="AIV1189" s="117"/>
      <c r="AIW1189" s="117"/>
      <c r="AIX1189" s="117"/>
      <c r="AIY1189" s="117"/>
      <c r="AIZ1189" s="117"/>
      <c r="AJA1189" s="117"/>
      <c r="AJB1189" s="117"/>
      <c r="AJC1189" s="117"/>
      <c r="AJD1189" s="117"/>
      <c r="AJE1189" s="117"/>
      <c r="AJF1189" s="117"/>
      <c r="AJG1189" s="117"/>
      <c r="AJH1189" s="117"/>
      <c r="AJI1189" s="117"/>
      <c r="AJJ1189" s="117"/>
      <c r="AJK1189" s="117"/>
      <c r="AJL1189" s="117"/>
      <c r="AJM1189" s="117"/>
      <c r="AJN1189" s="117"/>
      <c r="AJO1189" s="117"/>
      <c r="AJP1189" s="117"/>
      <c r="AJQ1189" s="117"/>
      <c r="AJR1189" s="117"/>
      <c r="AJS1189" s="117"/>
      <c r="AJT1189" s="117"/>
      <c r="AJU1189" s="117"/>
      <c r="AJV1189" s="117"/>
      <c r="AJW1189" s="117"/>
      <c r="AJX1189" s="117"/>
      <c r="AJY1189" s="117"/>
      <c r="AJZ1189" s="117"/>
      <c r="AKA1189" s="117"/>
      <c r="AKB1189" s="117"/>
      <c r="AKC1189" s="117"/>
      <c r="AKD1189" s="117"/>
      <c r="AKE1189" s="117"/>
      <c r="AKF1189" s="117"/>
      <c r="AKG1189" s="117"/>
      <c r="AKH1189" s="117"/>
      <c r="AKI1189" s="117"/>
      <c r="AKJ1189" s="117"/>
      <c r="AKK1189" s="117"/>
      <c r="AKL1189" s="117"/>
      <c r="AKM1189" s="117"/>
      <c r="AKN1189" s="117"/>
      <c r="AKO1189" s="117"/>
      <c r="AKP1189" s="117"/>
      <c r="AKQ1189" s="117"/>
      <c r="AKR1189" s="117"/>
      <c r="AKS1189" s="117"/>
      <c r="AKT1189" s="117"/>
      <c r="AKU1189" s="117"/>
      <c r="AKV1189" s="117"/>
      <c r="AKW1189" s="117"/>
      <c r="AKX1189" s="117"/>
      <c r="AKY1189" s="117"/>
      <c r="AKZ1189" s="117"/>
      <c r="ALA1189" s="117"/>
      <c r="ALB1189" s="117"/>
      <c r="ALC1189" s="117"/>
      <c r="ALD1189" s="117"/>
      <c r="ALE1189" s="117"/>
      <c r="ALF1189" s="117"/>
      <c r="ALG1189" s="117"/>
      <c r="ALH1189" s="117"/>
      <c r="ALI1189" s="117"/>
      <c r="ALJ1189" s="117"/>
      <c r="ALK1189" s="117"/>
      <c r="ALL1189" s="117"/>
      <c r="ALM1189" s="117"/>
      <c r="ALN1189" s="117"/>
    </row>
    <row r="1190" spans="1:1002" s="120" customFormat="1" ht="38.25" x14ac:dyDescent="0.2">
      <c r="A1190" s="169"/>
      <c r="B1190" s="386" t="s">
        <v>2714</v>
      </c>
      <c r="C1190" s="205">
        <v>28580</v>
      </c>
      <c r="D1190" s="46" t="s">
        <v>2667</v>
      </c>
      <c r="E1190" s="355">
        <v>8</v>
      </c>
      <c r="F1190" s="205" t="s">
        <v>2668</v>
      </c>
      <c r="G1190" s="46" t="s">
        <v>2715</v>
      </c>
      <c r="H1190" s="46">
        <v>20</v>
      </c>
      <c r="I1190" s="117"/>
      <c r="J1190" s="117"/>
      <c r="K1190" s="117"/>
      <c r="L1190" s="117"/>
      <c r="M1190" s="117"/>
      <c r="N1190" s="117"/>
      <c r="O1190" s="117"/>
      <c r="P1190" s="117"/>
      <c r="Q1190" s="117"/>
      <c r="R1190" s="117"/>
      <c r="S1190" s="117"/>
      <c r="T1190" s="117"/>
      <c r="U1190" s="117"/>
      <c r="V1190" s="117"/>
      <c r="W1190" s="117"/>
      <c r="X1190" s="117"/>
      <c r="Y1190" s="117"/>
      <c r="Z1190" s="117"/>
      <c r="AA1190" s="117"/>
      <c r="AB1190" s="117"/>
      <c r="AC1190" s="117"/>
      <c r="AD1190" s="117"/>
      <c r="AE1190" s="117"/>
      <c r="AF1190" s="117"/>
      <c r="AG1190" s="117"/>
      <c r="AH1190" s="117"/>
      <c r="AI1190" s="117"/>
      <c r="AJ1190" s="117"/>
      <c r="AK1190" s="117"/>
      <c r="AL1190" s="117"/>
      <c r="AM1190" s="117"/>
      <c r="AN1190" s="117"/>
      <c r="AO1190" s="117"/>
      <c r="AP1190" s="117"/>
      <c r="AQ1190" s="117"/>
      <c r="AR1190" s="117"/>
      <c r="AS1190" s="117"/>
      <c r="AT1190" s="117"/>
      <c r="AU1190" s="117"/>
      <c r="AV1190" s="117"/>
      <c r="AW1190" s="117"/>
      <c r="AX1190" s="117"/>
      <c r="AY1190" s="117"/>
      <c r="AZ1190" s="117"/>
      <c r="BA1190" s="117"/>
      <c r="BB1190" s="117"/>
      <c r="BC1190" s="117"/>
      <c r="BD1190" s="117"/>
      <c r="BE1190" s="117"/>
      <c r="BF1190" s="117"/>
      <c r="BG1190" s="117"/>
      <c r="BH1190" s="117"/>
      <c r="BI1190" s="117"/>
      <c r="BJ1190" s="117"/>
      <c r="BK1190" s="117"/>
      <c r="BL1190" s="117"/>
      <c r="BM1190" s="117"/>
      <c r="BN1190" s="117"/>
      <c r="BO1190" s="117"/>
      <c r="BP1190" s="117"/>
      <c r="BQ1190" s="117"/>
      <c r="BR1190" s="117"/>
      <c r="BS1190" s="117"/>
      <c r="BT1190" s="117"/>
      <c r="BU1190" s="117"/>
      <c r="BV1190" s="117"/>
      <c r="BW1190" s="117"/>
      <c r="BX1190" s="117"/>
      <c r="BY1190" s="117"/>
      <c r="BZ1190" s="117"/>
      <c r="CA1190" s="117"/>
      <c r="CB1190" s="117"/>
      <c r="CC1190" s="117"/>
      <c r="CD1190" s="117"/>
      <c r="CE1190" s="117"/>
      <c r="CF1190" s="117"/>
      <c r="CG1190" s="117"/>
      <c r="CH1190" s="117"/>
      <c r="CI1190" s="117"/>
      <c r="CJ1190" s="117"/>
      <c r="CK1190" s="117"/>
      <c r="CL1190" s="117"/>
      <c r="CM1190" s="117"/>
      <c r="CN1190" s="117"/>
      <c r="CO1190" s="117"/>
      <c r="CP1190" s="117"/>
      <c r="CQ1190" s="117"/>
      <c r="CR1190" s="117"/>
      <c r="CS1190" s="117"/>
      <c r="CT1190" s="117"/>
      <c r="CU1190" s="117"/>
      <c r="CV1190" s="117"/>
      <c r="CW1190" s="117"/>
      <c r="CX1190" s="117"/>
      <c r="CY1190" s="117"/>
      <c r="CZ1190" s="117"/>
      <c r="DA1190" s="117"/>
      <c r="DB1190" s="117"/>
      <c r="DC1190" s="117"/>
      <c r="DD1190" s="117"/>
      <c r="DE1190" s="117"/>
      <c r="DF1190" s="117"/>
      <c r="DG1190" s="117"/>
      <c r="DH1190" s="117"/>
      <c r="DI1190" s="117"/>
      <c r="DJ1190" s="117"/>
      <c r="DK1190" s="117"/>
      <c r="DL1190" s="117"/>
      <c r="DM1190" s="117"/>
      <c r="DN1190" s="117"/>
      <c r="DO1190" s="117"/>
      <c r="DP1190" s="117"/>
      <c r="DQ1190" s="117"/>
      <c r="DR1190" s="117"/>
      <c r="DS1190" s="117"/>
      <c r="DT1190" s="117"/>
      <c r="DU1190" s="117"/>
      <c r="DV1190" s="117"/>
      <c r="DW1190" s="117"/>
      <c r="DX1190" s="117"/>
      <c r="DY1190" s="117"/>
      <c r="DZ1190" s="117"/>
      <c r="EA1190" s="117"/>
      <c r="EB1190" s="117"/>
      <c r="EC1190" s="117"/>
      <c r="ED1190" s="117"/>
      <c r="EE1190" s="117"/>
      <c r="EF1190" s="117"/>
      <c r="EG1190" s="117"/>
      <c r="EH1190" s="117"/>
      <c r="EI1190" s="117"/>
      <c r="EJ1190" s="117"/>
      <c r="EK1190" s="117"/>
      <c r="EL1190" s="117"/>
      <c r="EM1190" s="117"/>
      <c r="EN1190" s="117"/>
      <c r="EO1190" s="117"/>
      <c r="EP1190" s="117"/>
      <c r="EQ1190" s="117"/>
      <c r="ER1190" s="117"/>
      <c r="ES1190" s="117"/>
      <c r="ET1190" s="117"/>
      <c r="EU1190" s="117"/>
      <c r="EV1190" s="117"/>
      <c r="EW1190" s="117"/>
      <c r="EX1190" s="117"/>
      <c r="EY1190" s="117"/>
      <c r="EZ1190" s="117"/>
      <c r="FA1190" s="117"/>
      <c r="FB1190" s="117"/>
      <c r="FC1190" s="117"/>
      <c r="FD1190" s="117"/>
      <c r="FE1190" s="117"/>
      <c r="FF1190" s="117"/>
      <c r="FG1190" s="117"/>
      <c r="FH1190" s="117"/>
      <c r="FI1190" s="117"/>
      <c r="FJ1190" s="117"/>
      <c r="FK1190" s="117"/>
      <c r="FL1190" s="117"/>
      <c r="FM1190" s="117"/>
      <c r="FN1190" s="117"/>
      <c r="FO1190" s="117"/>
      <c r="FP1190" s="117"/>
      <c r="FQ1190" s="117"/>
      <c r="FR1190" s="117"/>
      <c r="FS1190" s="117"/>
      <c r="FT1190" s="117"/>
      <c r="FU1190" s="117"/>
      <c r="FV1190" s="117"/>
      <c r="FW1190" s="117"/>
      <c r="FX1190" s="117"/>
      <c r="FY1190" s="117"/>
      <c r="FZ1190" s="117"/>
      <c r="GA1190" s="117"/>
      <c r="GB1190" s="117"/>
      <c r="GC1190" s="117"/>
      <c r="GD1190" s="117"/>
      <c r="GE1190" s="117"/>
      <c r="GF1190" s="117"/>
      <c r="GG1190" s="117"/>
      <c r="GH1190" s="117"/>
      <c r="GI1190" s="117"/>
      <c r="GJ1190" s="117"/>
      <c r="GK1190" s="117"/>
      <c r="GL1190" s="117"/>
      <c r="GM1190" s="117"/>
      <c r="GN1190" s="117"/>
      <c r="GO1190" s="117"/>
      <c r="GP1190" s="117"/>
      <c r="GQ1190" s="117"/>
      <c r="GR1190" s="117"/>
      <c r="GS1190" s="117"/>
      <c r="GT1190" s="117"/>
      <c r="GU1190" s="117"/>
      <c r="GV1190" s="117"/>
      <c r="GW1190" s="117"/>
      <c r="GX1190" s="117"/>
      <c r="GY1190" s="117"/>
      <c r="GZ1190" s="117"/>
      <c r="HA1190" s="117"/>
      <c r="HB1190" s="117"/>
      <c r="HC1190" s="117"/>
      <c r="HD1190" s="117"/>
      <c r="HE1190" s="117"/>
      <c r="HF1190" s="117"/>
      <c r="HG1190" s="117"/>
      <c r="HH1190" s="117"/>
      <c r="HI1190" s="117"/>
      <c r="HJ1190" s="117"/>
      <c r="HK1190" s="117"/>
      <c r="HL1190" s="117"/>
      <c r="HM1190" s="117"/>
      <c r="HN1190" s="117"/>
      <c r="HO1190" s="117"/>
      <c r="HP1190" s="117"/>
      <c r="HQ1190" s="117"/>
      <c r="HR1190" s="117"/>
      <c r="HS1190" s="117"/>
      <c r="HT1190" s="117"/>
      <c r="HU1190" s="117"/>
      <c r="HV1190" s="117"/>
      <c r="HW1190" s="117"/>
      <c r="HX1190" s="117"/>
      <c r="HY1190" s="117"/>
      <c r="HZ1190" s="117"/>
      <c r="IA1190" s="117"/>
      <c r="IB1190" s="117"/>
      <c r="IC1190" s="117"/>
      <c r="ID1190" s="117"/>
      <c r="IE1190" s="117"/>
      <c r="IF1190" s="117"/>
      <c r="IG1190" s="117"/>
      <c r="IH1190" s="117"/>
      <c r="II1190" s="117"/>
      <c r="IJ1190" s="117"/>
      <c r="IK1190" s="117"/>
      <c r="IL1190" s="117"/>
      <c r="IM1190" s="117"/>
      <c r="IN1190" s="117"/>
      <c r="IO1190" s="117"/>
      <c r="IP1190" s="117"/>
      <c r="IQ1190" s="117"/>
      <c r="IR1190" s="117"/>
      <c r="IS1190" s="117"/>
      <c r="IT1190" s="117"/>
      <c r="IU1190" s="117"/>
      <c r="IV1190" s="117"/>
      <c r="IW1190" s="117"/>
      <c r="IX1190" s="117"/>
      <c r="IY1190" s="117"/>
      <c r="IZ1190" s="117"/>
      <c r="JA1190" s="117"/>
      <c r="JB1190" s="117"/>
      <c r="JC1190" s="117"/>
      <c r="JD1190" s="117"/>
      <c r="JE1190" s="117"/>
      <c r="JF1190" s="117"/>
      <c r="JG1190" s="117"/>
      <c r="JH1190" s="117"/>
      <c r="JI1190" s="117"/>
      <c r="JJ1190" s="117"/>
      <c r="JK1190" s="117"/>
      <c r="JL1190" s="117"/>
      <c r="JM1190" s="117"/>
      <c r="JN1190" s="117"/>
      <c r="JO1190" s="117"/>
      <c r="JP1190" s="117"/>
      <c r="JQ1190" s="117"/>
      <c r="JR1190" s="117"/>
      <c r="JS1190" s="117"/>
      <c r="JT1190" s="117"/>
      <c r="JU1190" s="117"/>
      <c r="JV1190" s="117"/>
      <c r="JW1190" s="117"/>
      <c r="JX1190" s="117"/>
      <c r="JY1190" s="117"/>
      <c r="JZ1190" s="117"/>
      <c r="KA1190" s="117"/>
      <c r="KB1190" s="117"/>
      <c r="KC1190" s="117"/>
      <c r="KD1190" s="117"/>
      <c r="KE1190" s="117"/>
      <c r="KF1190" s="117"/>
      <c r="KG1190" s="117"/>
      <c r="KH1190" s="117"/>
      <c r="KI1190" s="117"/>
      <c r="KJ1190" s="117"/>
      <c r="KK1190" s="117"/>
      <c r="KL1190" s="117"/>
      <c r="KM1190" s="117"/>
      <c r="KN1190" s="117"/>
      <c r="KO1190" s="117"/>
      <c r="KP1190" s="117"/>
      <c r="KQ1190" s="117"/>
      <c r="KR1190" s="117"/>
      <c r="KS1190" s="117"/>
      <c r="KT1190" s="117"/>
      <c r="KU1190" s="117"/>
      <c r="KV1190" s="117"/>
      <c r="KW1190" s="117"/>
      <c r="KX1190" s="117"/>
      <c r="KY1190" s="117"/>
      <c r="KZ1190" s="117"/>
      <c r="LA1190" s="117"/>
      <c r="LB1190" s="117"/>
      <c r="LC1190" s="117"/>
      <c r="LD1190" s="117"/>
      <c r="LE1190" s="117"/>
      <c r="LF1190" s="117"/>
      <c r="LG1190" s="117"/>
      <c r="LH1190" s="117"/>
      <c r="LI1190" s="117"/>
      <c r="LJ1190" s="117"/>
      <c r="LK1190" s="117"/>
      <c r="LL1190" s="117"/>
      <c r="LM1190" s="117"/>
      <c r="LN1190" s="117"/>
      <c r="LO1190" s="117"/>
      <c r="LP1190" s="117"/>
      <c r="LQ1190" s="117"/>
      <c r="LR1190" s="117"/>
      <c r="LS1190" s="117"/>
      <c r="LT1190" s="117"/>
      <c r="LU1190" s="117"/>
      <c r="LV1190" s="117"/>
      <c r="LW1190" s="117"/>
      <c r="LX1190" s="117"/>
      <c r="LY1190" s="117"/>
      <c r="LZ1190" s="117"/>
      <c r="MA1190" s="117"/>
      <c r="MB1190" s="117"/>
      <c r="MC1190" s="117"/>
      <c r="MD1190" s="117"/>
      <c r="ME1190" s="117"/>
      <c r="MF1190" s="117"/>
      <c r="MG1190" s="117"/>
      <c r="MH1190" s="117"/>
      <c r="MI1190" s="117"/>
      <c r="MJ1190" s="117"/>
      <c r="MK1190" s="117"/>
      <c r="ML1190" s="117"/>
      <c r="MM1190" s="117"/>
      <c r="MN1190" s="117"/>
      <c r="MO1190" s="117"/>
      <c r="MP1190" s="117"/>
      <c r="MQ1190" s="117"/>
      <c r="MR1190" s="117"/>
      <c r="MS1190" s="117"/>
      <c r="MT1190" s="117"/>
      <c r="MU1190" s="117"/>
      <c r="MV1190" s="117"/>
      <c r="MW1190" s="117"/>
      <c r="MX1190" s="117"/>
      <c r="MY1190" s="117"/>
      <c r="MZ1190" s="117"/>
      <c r="NA1190" s="117"/>
      <c r="NB1190" s="117"/>
      <c r="NC1190" s="117"/>
      <c r="ND1190" s="117"/>
      <c r="NE1190" s="117"/>
      <c r="NF1190" s="117"/>
      <c r="NG1190" s="117"/>
      <c r="NH1190" s="117"/>
      <c r="NI1190" s="117"/>
      <c r="NJ1190" s="117"/>
      <c r="NK1190" s="117"/>
      <c r="NL1190" s="117"/>
      <c r="NM1190" s="117"/>
      <c r="NN1190" s="117"/>
      <c r="NO1190" s="117"/>
      <c r="NP1190" s="117"/>
      <c r="NQ1190" s="117"/>
      <c r="NR1190" s="117"/>
      <c r="NS1190" s="117"/>
      <c r="NT1190" s="117"/>
      <c r="NU1190" s="117"/>
      <c r="NV1190" s="117"/>
      <c r="NW1190" s="117"/>
      <c r="NX1190" s="117"/>
      <c r="NY1190" s="117"/>
      <c r="NZ1190" s="117"/>
      <c r="OA1190" s="117"/>
      <c r="OB1190" s="117"/>
      <c r="OC1190" s="117"/>
      <c r="OD1190" s="117"/>
      <c r="OE1190" s="117"/>
      <c r="OF1190" s="117"/>
      <c r="OG1190" s="117"/>
      <c r="OH1190" s="117"/>
      <c r="OI1190" s="117"/>
      <c r="OJ1190" s="117"/>
      <c r="OK1190" s="117"/>
      <c r="OL1190" s="117"/>
      <c r="OM1190" s="117"/>
      <c r="ON1190" s="117"/>
      <c r="OO1190" s="117"/>
      <c r="OP1190" s="117"/>
      <c r="OQ1190" s="117"/>
      <c r="OR1190" s="117"/>
      <c r="OS1190" s="117"/>
      <c r="OT1190" s="117"/>
      <c r="OU1190" s="117"/>
      <c r="OV1190" s="117"/>
      <c r="OW1190" s="117"/>
      <c r="OX1190" s="117"/>
      <c r="OY1190" s="117"/>
      <c r="OZ1190" s="117"/>
      <c r="PA1190" s="117"/>
      <c r="PB1190" s="117"/>
      <c r="PC1190" s="117"/>
      <c r="PD1190" s="117"/>
      <c r="PE1190" s="117"/>
      <c r="PF1190" s="117"/>
      <c r="PG1190" s="117"/>
      <c r="PH1190" s="117"/>
      <c r="PI1190" s="117"/>
      <c r="PJ1190" s="117"/>
      <c r="PK1190" s="117"/>
      <c r="PL1190" s="117"/>
      <c r="PM1190" s="117"/>
      <c r="PN1190" s="117"/>
      <c r="PO1190" s="117"/>
      <c r="PP1190" s="117"/>
      <c r="PQ1190" s="117"/>
      <c r="PR1190" s="117"/>
      <c r="PS1190" s="117"/>
      <c r="PT1190" s="117"/>
      <c r="PU1190" s="117"/>
      <c r="PV1190" s="117"/>
      <c r="PW1190" s="117"/>
      <c r="PX1190" s="117"/>
      <c r="PY1190" s="117"/>
      <c r="PZ1190" s="117"/>
      <c r="QA1190" s="117"/>
      <c r="QB1190" s="117"/>
      <c r="QC1190" s="117"/>
      <c r="QD1190" s="117"/>
      <c r="QE1190" s="117"/>
      <c r="QF1190" s="117"/>
      <c r="QG1190" s="117"/>
      <c r="QH1190" s="117"/>
      <c r="QI1190" s="117"/>
      <c r="QJ1190" s="117"/>
      <c r="QK1190" s="117"/>
      <c r="QL1190" s="117"/>
      <c r="QM1190" s="117"/>
      <c r="QN1190" s="117"/>
      <c r="QO1190" s="117"/>
      <c r="QP1190" s="117"/>
      <c r="QQ1190" s="117"/>
      <c r="QR1190" s="117"/>
      <c r="QS1190" s="117"/>
      <c r="QT1190" s="117"/>
      <c r="QU1190" s="117"/>
      <c r="QV1190" s="117"/>
      <c r="QW1190" s="117"/>
      <c r="QX1190" s="117"/>
      <c r="QY1190" s="117"/>
      <c r="QZ1190" s="117"/>
      <c r="RA1190" s="117"/>
      <c r="RB1190" s="117"/>
      <c r="RC1190" s="117"/>
      <c r="RD1190" s="117"/>
      <c r="RE1190" s="117"/>
      <c r="RF1190" s="117"/>
      <c r="RG1190" s="117"/>
      <c r="RH1190" s="117"/>
      <c r="RI1190" s="117"/>
      <c r="RJ1190" s="117"/>
      <c r="RK1190" s="117"/>
      <c r="RL1190" s="117"/>
      <c r="RM1190" s="117"/>
      <c r="RN1190" s="117"/>
      <c r="RO1190" s="117"/>
      <c r="RP1190" s="117"/>
      <c r="RQ1190" s="117"/>
      <c r="RR1190" s="117"/>
      <c r="RS1190" s="117"/>
      <c r="RT1190" s="117"/>
      <c r="RU1190" s="117"/>
      <c r="RV1190" s="117"/>
      <c r="RW1190" s="117"/>
      <c r="RX1190" s="117"/>
      <c r="RY1190" s="117"/>
      <c r="RZ1190" s="117"/>
      <c r="SA1190" s="117"/>
      <c r="SB1190" s="117"/>
      <c r="SC1190" s="117"/>
      <c r="SD1190" s="117"/>
      <c r="SE1190" s="117"/>
      <c r="SF1190" s="117"/>
      <c r="SG1190" s="117"/>
      <c r="SH1190" s="117"/>
      <c r="SI1190" s="117"/>
      <c r="SJ1190" s="117"/>
      <c r="SK1190" s="117"/>
      <c r="SL1190" s="117"/>
      <c r="SM1190" s="117"/>
      <c r="SN1190" s="117"/>
      <c r="SO1190" s="117"/>
      <c r="SP1190" s="117"/>
      <c r="SQ1190" s="117"/>
      <c r="SR1190" s="117"/>
      <c r="SS1190" s="117"/>
      <c r="ST1190" s="117"/>
      <c r="SU1190" s="117"/>
      <c r="SV1190" s="117"/>
      <c r="SW1190" s="117"/>
      <c r="SX1190" s="117"/>
      <c r="SY1190" s="117"/>
      <c r="SZ1190" s="117"/>
      <c r="TA1190" s="117"/>
      <c r="TB1190" s="117"/>
      <c r="TC1190" s="117"/>
      <c r="TD1190" s="117"/>
      <c r="TE1190" s="117"/>
      <c r="TF1190" s="117"/>
      <c r="TG1190" s="117"/>
      <c r="TH1190" s="117"/>
      <c r="TI1190" s="117"/>
      <c r="TJ1190" s="117"/>
      <c r="TK1190" s="117"/>
      <c r="TL1190" s="117"/>
      <c r="TM1190" s="117"/>
      <c r="TN1190" s="117"/>
      <c r="TO1190" s="117"/>
      <c r="TP1190" s="117"/>
      <c r="TQ1190" s="117"/>
      <c r="TR1190" s="117"/>
      <c r="TS1190" s="117"/>
      <c r="TT1190" s="117"/>
      <c r="TU1190" s="117"/>
      <c r="TV1190" s="117"/>
      <c r="TW1190" s="117"/>
      <c r="TX1190" s="117"/>
      <c r="TY1190" s="117"/>
      <c r="TZ1190" s="117"/>
      <c r="UA1190" s="117"/>
      <c r="UB1190" s="117"/>
      <c r="UC1190" s="117"/>
      <c r="UD1190" s="117"/>
      <c r="UE1190" s="117"/>
      <c r="UF1190" s="117"/>
      <c r="UG1190" s="117"/>
      <c r="UH1190" s="117"/>
      <c r="UI1190" s="117"/>
      <c r="UJ1190" s="117"/>
      <c r="UK1190" s="117"/>
      <c r="UL1190" s="117"/>
      <c r="UM1190" s="117"/>
      <c r="UN1190" s="117"/>
      <c r="UO1190" s="117"/>
      <c r="UP1190" s="117"/>
      <c r="UQ1190" s="117"/>
      <c r="UR1190" s="117"/>
      <c r="US1190" s="117"/>
      <c r="UT1190" s="117"/>
      <c r="UU1190" s="117"/>
      <c r="UV1190" s="117"/>
      <c r="UW1190" s="117"/>
      <c r="UX1190" s="117"/>
      <c r="UY1190" s="117"/>
      <c r="UZ1190" s="117"/>
      <c r="VA1190" s="117"/>
      <c r="VB1190" s="117"/>
      <c r="VC1190" s="117"/>
      <c r="VD1190" s="117"/>
      <c r="VE1190" s="117"/>
      <c r="VF1190" s="117"/>
      <c r="VG1190" s="117"/>
      <c r="VH1190" s="117"/>
      <c r="VI1190" s="117"/>
      <c r="VJ1190" s="117"/>
      <c r="VK1190" s="117"/>
      <c r="VL1190" s="117"/>
      <c r="VM1190" s="117"/>
      <c r="VN1190" s="117"/>
      <c r="VO1190" s="117"/>
      <c r="VP1190" s="117"/>
      <c r="VQ1190" s="117"/>
      <c r="VR1190" s="117"/>
      <c r="VS1190" s="117"/>
      <c r="VT1190" s="117"/>
      <c r="VU1190" s="117"/>
      <c r="VV1190" s="117"/>
      <c r="VW1190" s="117"/>
      <c r="VX1190" s="117"/>
      <c r="VY1190" s="117"/>
      <c r="VZ1190" s="117"/>
      <c r="WA1190" s="117"/>
      <c r="WB1190" s="117"/>
      <c r="WC1190" s="117"/>
      <c r="WD1190" s="117"/>
      <c r="WE1190" s="117"/>
      <c r="WF1190" s="117"/>
      <c r="WG1190" s="117"/>
      <c r="WH1190" s="117"/>
      <c r="WI1190" s="117"/>
      <c r="WJ1190" s="117"/>
      <c r="WK1190" s="117"/>
      <c r="WL1190" s="117"/>
      <c r="WM1190" s="117"/>
      <c r="WN1190" s="117"/>
      <c r="WO1190" s="117"/>
      <c r="WP1190" s="117"/>
      <c r="WQ1190" s="117"/>
      <c r="WR1190" s="117"/>
      <c r="WS1190" s="117"/>
      <c r="WT1190" s="117"/>
      <c r="WU1190" s="117"/>
      <c r="WV1190" s="117"/>
      <c r="WW1190" s="117"/>
      <c r="WX1190" s="117"/>
      <c r="WY1190" s="117"/>
      <c r="WZ1190" s="117"/>
      <c r="XA1190" s="117"/>
      <c r="XB1190" s="117"/>
      <c r="XC1190" s="117"/>
      <c r="XD1190" s="117"/>
      <c r="XE1190" s="117"/>
      <c r="XF1190" s="117"/>
      <c r="XG1190" s="117"/>
      <c r="XH1190" s="117"/>
      <c r="XI1190" s="117"/>
      <c r="XJ1190" s="117"/>
      <c r="XK1190" s="117"/>
      <c r="XL1190" s="117"/>
      <c r="XM1190" s="117"/>
      <c r="XN1190" s="117"/>
      <c r="XO1190" s="117"/>
      <c r="XP1190" s="117"/>
      <c r="XQ1190" s="117"/>
      <c r="XR1190" s="117"/>
      <c r="XS1190" s="117"/>
      <c r="XT1190" s="117"/>
      <c r="XU1190" s="117"/>
      <c r="XV1190" s="117"/>
      <c r="XW1190" s="117"/>
      <c r="XX1190" s="117"/>
      <c r="XY1190" s="117"/>
      <c r="XZ1190" s="117"/>
      <c r="YA1190" s="117"/>
      <c r="YB1190" s="117"/>
      <c r="YC1190" s="117"/>
      <c r="YD1190" s="117"/>
      <c r="YE1190" s="117"/>
      <c r="YF1190" s="117"/>
      <c r="YG1190" s="117"/>
      <c r="YH1190" s="117"/>
      <c r="YI1190" s="117"/>
      <c r="YJ1190" s="117"/>
      <c r="YK1190" s="117"/>
      <c r="YL1190" s="117"/>
      <c r="YM1190" s="117"/>
      <c r="YN1190" s="117"/>
      <c r="YO1190" s="117"/>
      <c r="YP1190" s="117"/>
      <c r="YQ1190" s="117"/>
      <c r="YR1190" s="117"/>
      <c r="YS1190" s="117"/>
      <c r="YT1190" s="117"/>
      <c r="YU1190" s="117"/>
      <c r="YV1190" s="117"/>
      <c r="YW1190" s="117"/>
      <c r="YX1190" s="117"/>
      <c r="YY1190" s="117"/>
      <c r="YZ1190" s="117"/>
      <c r="ZA1190" s="117"/>
      <c r="ZB1190" s="117"/>
      <c r="ZC1190" s="117"/>
      <c r="ZD1190" s="117"/>
      <c r="ZE1190" s="117"/>
      <c r="ZF1190" s="117"/>
      <c r="ZG1190" s="117"/>
      <c r="ZH1190" s="117"/>
      <c r="ZI1190" s="117"/>
      <c r="ZJ1190" s="117"/>
      <c r="ZK1190" s="117"/>
      <c r="ZL1190" s="117"/>
      <c r="ZM1190" s="117"/>
      <c r="ZN1190" s="117"/>
      <c r="ZO1190" s="117"/>
      <c r="ZP1190" s="117"/>
      <c r="ZQ1190" s="117"/>
      <c r="ZR1190" s="117"/>
      <c r="ZS1190" s="117"/>
      <c r="ZT1190" s="117"/>
      <c r="ZU1190" s="117"/>
      <c r="ZV1190" s="117"/>
      <c r="ZW1190" s="117"/>
      <c r="ZX1190" s="117"/>
      <c r="ZY1190" s="117"/>
      <c r="ZZ1190" s="117"/>
      <c r="AAA1190" s="117"/>
      <c r="AAB1190" s="117"/>
      <c r="AAC1190" s="117"/>
      <c r="AAD1190" s="117"/>
      <c r="AAE1190" s="117"/>
      <c r="AAF1190" s="117"/>
      <c r="AAG1190" s="117"/>
      <c r="AAH1190" s="117"/>
      <c r="AAI1190" s="117"/>
      <c r="AAJ1190" s="117"/>
      <c r="AAK1190" s="117"/>
      <c r="AAL1190" s="117"/>
      <c r="AAM1190" s="117"/>
      <c r="AAN1190" s="117"/>
      <c r="AAO1190" s="117"/>
      <c r="AAP1190" s="117"/>
      <c r="AAQ1190" s="117"/>
      <c r="AAR1190" s="117"/>
      <c r="AAS1190" s="117"/>
      <c r="AAT1190" s="117"/>
      <c r="AAU1190" s="117"/>
      <c r="AAV1190" s="117"/>
      <c r="AAW1190" s="117"/>
      <c r="AAX1190" s="117"/>
      <c r="AAY1190" s="117"/>
      <c r="AAZ1190" s="117"/>
      <c r="ABA1190" s="117"/>
      <c r="ABB1190" s="117"/>
      <c r="ABC1190" s="117"/>
      <c r="ABD1190" s="117"/>
      <c r="ABE1190" s="117"/>
      <c r="ABF1190" s="117"/>
      <c r="ABG1190" s="117"/>
      <c r="ABH1190" s="117"/>
      <c r="ABI1190" s="117"/>
      <c r="ABJ1190" s="117"/>
      <c r="ABK1190" s="117"/>
      <c r="ABL1190" s="117"/>
      <c r="ABM1190" s="117"/>
      <c r="ABN1190" s="117"/>
      <c r="ABO1190" s="117"/>
      <c r="ABP1190" s="117"/>
      <c r="ABQ1190" s="117"/>
      <c r="ABR1190" s="117"/>
      <c r="ABS1190" s="117"/>
      <c r="ABT1190" s="117"/>
      <c r="ABU1190" s="117"/>
      <c r="ABV1190" s="117"/>
      <c r="ABW1190" s="117"/>
      <c r="ABX1190" s="117"/>
      <c r="ABY1190" s="117"/>
      <c r="ABZ1190" s="117"/>
      <c r="ACA1190" s="117"/>
      <c r="ACB1190" s="117"/>
      <c r="ACC1190" s="117"/>
      <c r="ACD1190" s="117"/>
      <c r="ACE1190" s="117"/>
      <c r="ACF1190" s="117"/>
      <c r="ACG1190" s="117"/>
      <c r="ACH1190" s="117"/>
      <c r="ACI1190" s="117"/>
      <c r="ACJ1190" s="117"/>
      <c r="ACK1190" s="117"/>
      <c r="ACL1190" s="117"/>
      <c r="ACM1190" s="117"/>
      <c r="ACN1190" s="117"/>
      <c r="ACO1190" s="117"/>
      <c r="ACP1190" s="117"/>
      <c r="ACQ1190" s="117"/>
      <c r="ACR1190" s="117"/>
      <c r="ACS1190" s="117"/>
      <c r="ACT1190" s="117"/>
      <c r="ACU1190" s="117"/>
      <c r="ACV1190" s="117"/>
      <c r="ACW1190" s="117"/>
      <c r="ACX1190" s="117"/>
      <c r="ACY1190" s="117"/>
      <c r="ACZ1190" s="117"/>
      <c r="ADA1190" s="117"/>
      <c r="ADB1190" s="117"/>
      <c r="ADC1190" s="117"/>
      <c r="ADD1190" s="117"/>
      <c r="ADE1190" s="117"/>
      <c r="ADF1190" s="117"/>
      <c r="ADG1190" s="117"/>
      <c r="ADH1190" s="117"/>
      <c r="ADI1190" s="117"/>
      <c r="ADJ1190" s="117"/>
      <c r="ADK1190" s="117"/>
      <c r="ADL1190" s="117"/>
      <c r="ADM1190" s="117"/>
      <c r="ADN1190" s="117"/>
      <c r="ADO1190" s="117"/>
      <c r="ADP1190" s="117"/>
      <c r="ADQ1190" s="117"/>
      <c r="ADR1190" s="117"/>
      <c r="ADS1190" s="117"/>
      <c r="ADT1190" s="117"/>
      <c r="ADU1190" s="117"/>
      <c r="ADV1190" s="117"/>
      <c r="ADW1190" s="117"/>
      <c r="ADX1190" s="117"/>
      <c r="ADY1190" s="117"/>
      <c r="ADZ1190" s="117"/>
      <c r="AEA1190" s="117"/>
      <c r="AEB1190" s="117"/>
      <c r="AEC1190" s="117"/>
      <c r="AED1190" s="117"/>
      <c r="AEE1190" s="117"/>
      <c r="AEF1190" s="117"/>
      <c r="AEG1190" s="117"/>
      <c r="AEH1190" s="117"/>
      <c r="AEI1190" s="117"/>
      <c r="AEJ1190" s="117"/>
      <c r="AEK1190" s="117"/>
      <c r="AEL1190" s="117"/>
      <c r="AEM1190" s="117"/>
      <c r="AEN1190" s="117"/>
      <c r="AEO1190" s="117"/>
      <c r="AEP1190" s="117"/>
      <c r="AEQ1190" s="117"/>
      <c r="AER1190" s="117"/>
      <c r="AES1190" s="117"/>
      <c r="AET1190" s="117"/>
      <c r="AEU1190" s="117"/>
      <c r="AEV1190" s="117"/>
      <c r="AEW1190" s="117"/>
      <c r="AEX1190" s="117"/>
      <c r="AEY1190" s="117"/>
      <c r="AEZ1190" s="117"/>
      <c r="AFA1190" s="117"/>
      <c r="AFB1190" s="117"/>
      <c r="AFC1190" s="117"/>
      <c r="AFD1190" s="117"/>
      <c r="AFE1190" s="117"/>
      <c r="AFF1190" s="117"/>
      <c r="AFG1190" s="117"/>
      <c r="AFH1190" s="117"/>
      <c r="AFI1190" s="117"/>
      <c r="AFJ1190" s="117"/>
      <c r="AFK1190" s="117"/>
      <c r="AFL1190" s="117"/>
      <c r="AFM1190" s="117"/>
      <c r="AFN1190" s="117"/>
      <c r="AFO1190" s="117"/>
      <c r="AFP1190" s="117"/>
      <c r="AFQ1190" s="117"/>
      <c r="AFR1190" s="117"/>
      <c r="AFS1190" s="117"/>
      <c r="AFT1190" s="117"/>
      <c r="AFU1190" s="117"/>
      <c r="AFV1190" s="117"/>
      <c r="AFW1190" s="117"/>
      <c r="AFX1190" s="117"/>
      <c r="AFY1190" s="117"/>
      <c r="AFZ1190" s="117"/>
      <c r="AGA1190" s="117"/>
      <c r="AGB1190" s="117"/>
      <c r="AGC1190" s="117"/>
      <c r="AGD1190" s="117"/>
      <c r="AGE1190" s="117"/>
      <c r="AGF1190" s="117"/>
      <c r="AGG1190" s="117"/>
      <c r="AGH1190" s="117"/>
      <c r="AGI1190" s="117"/>
      <c r="AGJ1190" s="117"/>
      <c r="AGK1190" s="117"/>
      <c r="AGL1190" s="117"/>
      <c r="AGM1190" s="117"/>
      <c r="AGN1190" s="117"/>
      <c r="AGO1190" s="117"/>
      <c r="AGP1190" s="117"/>
      <c r="AGQ1190" s="117"/>
      <c r="AGR1190" s="117"/>
      <c r="AGS1190" s="117"/>
      <c r="AGT1190" s="117"/>
      <c r="AGU1190" s="117"/>
      <c r="AGV1190" s="117"/>
      <c r="AGW1190" s="117"/>
      <c r="AGX1190" s="117"/>
      <c r="AGY1190" s="117"/>
      <c r="AGZ1190" s="117"/>
      <c r="AHA1190" s="117"/>
      <c r="AHB1190" s="117"/>
      <c r="AHC1190" s="117"/>
      <c r="AHD1190" s="117"/>
      <c r="AHE1190" s="117"/>
      <c r="AHF1190" s="117"/>
      <c r="AHG1190" s="117"/>
      <c r="AHH1190" s="117"/>
      <c r="AHI1190" s="117"/>
      <c r="AHJ1190" s="117"/>
      <c r="AHK1190" s="117"/>
      <c r="AHL1190" s="117"/>
      <c r="AHM1190" s="117"/>
      <c r="AHN1190" s="117"/>
      <c r="AHO1190" s="117"/>
      <c r="AHP1190" s="117"/>
      <c r="AHQ1190" s="117"/>
      <c r="AHR1190" s="117"/>
      <c r="AHS1190" s="117"/>
      <c r="AHT1190" s="117"/>
      <c r="AHU1190" s="117"/>
      <c r="AHV1190" s="117"/>
      <c r="AHW1190" s="117"/>
      <c r="AHX1190" s="117"/>
      <c r="AHY1190" s="117"/>
      <c r="AHZ1190" s="117"/>
      <c r="AIA1190" s="117"/>
      <c r="AIB1190" s="117"/>
      <c r="AIC1190" s="117"/>
      <c r="AID1190" s="117"/>
      <c r="AIE1190" s="117"/>
      <c r="AIF1190" s="117"/>
      <c r="AIG1190" s="117"/>
      <c r="AIH1190" s="117"/>
      <c r="AII1190" s="117"/>
      <c r="AIJ1190" s="117"/>
      <c r="AIK1190" s="117"/>
      <c r="AIL1190" s="117"/>
      <c r="AIM1190" s="117"/>
      <c r="AIN1190" s="117"/>
      <c r="AIO1190" s="117"/>
      <c r="AIP1190" s="117"/>
      <c r="AIQ1190" s="117"/>
      <c r="AIR1190" s="117"/>
      <c r="AIS1190" s="117"/>
      <c r="AIT1190" s="117"/>
      <c r="AIU1190" s="117"/>
      <c r="AIV1190" s="117"/>
      <c r="AIW1190" s="117"/>
      <c r="AIX1190" s="117"/>
      <c r="AIY1190" s="117"/>
      <c r="AIZ1190" s="117"/>
      <c r="AJA1190" s="117"/>
      <c r="AJB1190" s="117"/>
      <c r="AJC1190" s="117"/>
      <c r="AJD1190" s="117"/>
      <c r="AJE1190" s="117"/>
      <c r="AJF1190" s="117"/>
      <c r="AJG1190" s="117"/>
      <c r="AJH1190" s="117"/>
      <c r="AJI1190" s="117"/>
      <c r="AJJ1190" s="117"/>
      <c r="AJK1190" s="117"/>
      <c r="AJL1190" s="117"/>
      <c r="AJM1190" s="117"/>
      <c r="AJN1190" s="117"/>
      <c r="AJO1190" s="117"/>
      <c r="AJP1190" s="117"/>
      <c r="AJQ1190" s="117"/>
      <c r="AJR1190" s="117"/>
      <c r="AJS1190" s="117"/>
      <c r="AJT1190" s="117"/>
      <c r="AJU1190" s="117"/>
      <c r="AJV1190" s="117"/>
      <c r="AJW1190" s="117"/>
      <c r="AJX1190" s="117"/>
      <c r="AJY1190" s="117"/>
      <c r="AJZ1190" s="117"/>
      <c r="AKA1190" s="117"/>
      <c r="AKB1190" s="117"/>
      <c r="AKC1190" s="117"/>
      <c r="AKD1190" s="117"/>
      <c r="AKE1190" s="117"/>
      <c r="AKF1190" s="117"/>
      <c r="AKG1190" s="117"/>
      <c r="AKH1190" s="117"/>
      <c r="AKI1190" s="117"/>
      <c r="AKJ1190" s="117"/>
      <c r="AKK1190" s="117"/>
      <c r="AKL1190" s="117"/>
      <c r="AKM1190" s="117"/>
      <c r="AKN1190" s="117"/>
      <c r="AKO1190" s="117"/>
      <c r="AKP1190" s="117"/>
      <c r="AKQ1190" s="117"/>
      <c r="AKR1190" s="117"/>
      <c r="AKS1190" s="117"/>
      <c r="AKT1190" s="117"/>
      <c r="AKU1190" s="117"/>
      <c r="AKV1190" s="117"/>
      <c r="AKW1190" s="117"/>
      <c r="AKX1190" s="117"/>
      <c r="AKY1190" s="117"/>
      <c r="AKZ1190" s="117"/>
      <c r="ALA1190" s="117"/>
      <c r="ALB1190" s="117"/>
      <c r="ALC1190" s="117"/>
      <c r="ALD1190" s="117"/>
      <c r="ALE1190" s="117"/>
      <c r="ALF1190" s="117"/>
      <c r="ALG1190" s="117"/>
      <c r="ALH1190" s="117"/>
      <c r="ALI1190" s="117"/>
      <c r="ALJ1190" s="117"/>
      <c r="ALK1190" s="117"/>
      <c r="ALL1190" s="117"/>
      <c r="ALM1190" s="117"/>
      <c r="ALN1190" s="117"/>
    </row>
    <row r="1191" spans="1:1002" s="120" customFormat="1" ht="38.25" x14ac:dyDescent="0.2">
      <c r="A1191" s="209"/>
      <c r="B1191" s="365" t="s">
        <v>2716</v>
      </c>
      <c r="C1191" s="6">
        <v>27174</v>
      </c>
      <c r="D1191" s="214" t="s">
        <v>2717</v>
      </c>
      <c r="E1191" s="350">
        <v>1</v>
      </c>
      <c r="F1191" s="6" t="s">
        <v>2718</v>
      </c>
      <c r="G1191" s="214" t="s">
        <v>2909</v>
      </c>
      <c r="H1191" s="46">
        <v>20</v>
      </c>
      <c r="I1191" s="117"/>
      <c r="J1191" s="117"/>
      <c r="K1191" s="117"/>
      <c r="L1191" s="117"/>
      <c r="M1191" s="117"/>
      <c r="N1191" s="117"/>
      <c r="O1191" s="117"/>
      <c r="P1191" s="117"/>
      <c r="Q1191" s="117"/>
      <c r="R1191" s="117"/>
      <c r="S1191" s="117"/>
      <c r="T1191" s="117"/>
      <c r="U1191" s="117"/>
      <c r="V1191" s="117"/>
      <c r="W1191" s="117"/>
      <c r="X1191" s="117"/>
      <c r="Y1191" s="117"/>
      <c r="Z1191" s="117"/>
      <c r="AA1191" s="117"/>
      <c r="AB1191" s="117"/>
      <c r="AC1191" s="117"/>
      <c r="AD1191" s="117"/>
      <c r="AE1191" s="117"/>
      <c r="AF1191" s="117"/>
      <c r="AG1191" s="117"/>
      <c r="AH1191" s="117"/>
      <c r="AI1191" s="117"/>
      <c r="AJ1191" s="117"/>
      <c r="AK1191" s="117"/>
      <c r="AL1191" s="117"/>
      <c r="AM1191" s="117"/>
      <c r="AN1191" s="117"/>
      <c r="AO1191" s="117"/>
      <c r="AP1191" s="117"/>
      <c r="AQ1191" s="117"/>
      <c r="AR1191" s="117"/>
      <c r="AS1191" s="117"/>
      <c r="AT1191" s="117"/>
      <c r="AU1191" s="117"/>
      <c r="AV1191" s="117"/>
      <c r="AW1191" s="117"/>
      <c r="AX1191" s="117"/>
      <c r="AY1191" s="117"/>
      <c r="AZ1191" s="117"/>
      <c r="BA1191" s="117"/>
      <c r="BB1191" s="117"/>
      <c r="BC1191" s="117"/>
      <c r="BD1191" s="117"/>
      <c r="BE1191" s="117"/>
      <c r="BF1191" s="117"/>
      <c r="BG1191" s="117"/>
      <c r="BH1191" s="117"/>
      <c r="BI1191" s="117"/>
      <c r="BJ1191" s="117"/>
      <c r="BK1191" s="117"/>
      <c r="BL1191" s="117"/>
      <c r="BM1191" s="117"/>
      <c r="BN1191" s="117"/>
      <c r="BO1191" s="117"/>
      <c r="BP1191" s="117"/>
      <c r="BQ1191" s="117"/>
      <c r="BR1191" s="117"/>
      <c r="BS1191" s="117"/>
      <c r="BT1191" s="117"/>
      <c r="BU1191" s="117"/>
      <c r="BV1191" s="117"/>
      <c r="BW1191" s="117"/>
      <c r="BX1191" s="117"/>
      <c r="BY1191" s="117"/>
      <c r="BZ1191" s="117"/>
      <c r="CA1191" s="117"/>
      <c r="CB1191" s="117"/>
      <c r="CC1191" s="117"/>
      <c r="CD1191" s="117"/>
      <c r="CE1191" s="117"/>
      <c r="CF1191" s="117"/>
      <c r="CG1191" s="117"/>
      <c r="CH1191" s="117"/>
      <c r="CI1191" s="117"/>
      <c r="CJ1191" s="117"/>
      <c r="CK1191" s="117"/>
      <c r="CL1191" s="117"/>
      <c r="CM1191" s="117"/>
      <c r="CN1191" s="117"/>
      <c r="CO1191" s="117"/>
      <c r="CP1191" s="117"/>
      <c r="CQ1191" s="117"/>
      <c r="CR1191" s="117"/>
      <c r="CS1191" s="117"/>
      <c r="CT1191" s="117"/>
      <c r="CU1191" s="117"/>
      <c r="CV1191" s="117"/>
      <c r="CW1191" s="117"/>
      <c r="CX1191" s="117"/>
      <c r="CY1191" s="117"/>
      <c r="CZ1191" s="117"/>
      <c r="DA1191" s="117"/>
      <c r="DB1191" s="117"/>
      <c r="DC1191" s="117"/>
      <c r="DD1191" s="117"/>
      <c r="DE1191" s="117"/>
      <c r="DF1191" s="117"/>
      <c r="DG1191" s="117"/>
      <c r="DH1191" s="117"/>
      <c r="DI1191" s="117"/>
      <c r="DJ1191" s="117"/>
      <c r="DK1191" s="117"/>
      <c r="DL1191" s="117"/>
      <c r="DM1191" s="117"/>
      <c r="DN1191" s="117"/>
      <c r="DO1191" s="117"/>
      <c r="DP1191" s="117"/>
      <c r="DQ1191" s="117"/>
      <c r="DR1191" s="117"/>
      <c r="DS1191" s="117"/>
      <c r="DT1191" s="117"/>
      <c r="DU1191" s="117"/>
      <c r="DV1191" s="117"/>
      <c r="DW1191" s="117"/>
      <c r="DX1191" s="117"/>
      <c r="DY1191" s="117"/>
      <c r="DZ1191" s="117"/>
      <c r="EA1191" s="117"/>
      <c r="EB1191" s="117"/>
      <c r="EC1191" s="117"/>
      <c r="ED1191" s="117"/>
      <c r="EE1191" s="117"/>
      <c r="EF1191" s="117"/>
      <c r="EG1191" s="117"/>
      <c r="EH1191" s="117"/>
      <c r="EI1191" s="117"/>
      <c r="EJ1191" s="117"/>
      <c r="EK1191" s="117"/>
      <c r="EL1191" s="117"/>
      <c r="EM1191" s="117"/>
      <c r="EN1191" s="117"/>
      <c r="EO1191" s="117"/>
      <c r="EP1191" s="117"/>
      <c r="EQ1191" s="117"/>
      <c r="ER1191" s="117"/>
      <c r="ES1191" s="117"/>
      <c r="ET1191" s="117"/>
      <c r="EU1191" s="117"/>
      <c r="EV1191" s="117"/>
      <c r="EW1191" s="117"/>
      <c r="EX1191" s="117"/>
      <c r="EY1191" s="117"/>
      <c r="EZ1191" s="117"/>
      <c r="FA1191" s="117"/>
      <c r="FB1191" s="117"/>
      <c r="FC1191" s="117"/>
      <c r="FD1191" s="117"/>
      <c r="FE1191" s="117"/>
      <c r="FF1191" s="117"/>
      <c r="FG1191" s="117"/>
      <c r="FH1191" s="117"/>
      <c r="FI1191" s="117"/>
      <c r="FJ1191" s="117"/>
      <c r="FK1191" s="117"/>
      <c r="FL1191" s="117"/>
      <c r="FM1191" s="117"/>
      <c r="FN1191" s="117"/>
      <c r="FO1191" s="117"/>
      <c r="FP1191" s="117"/>
      <c r="FQ1191" s="117"/>
      <c r="FR1191" s="117"/>
      <c r="FS1191" s="117"/>
      <c r="FT1191" s="117"/>
      <c r="FU1191" s="117"/>
      <c r="FV1191" s="117"/>
      <c r="FW1191" s="117"/>
      <c r="FX1191" s="117"/>
      <c r="FY1191" s="117"/>
      <c r="FZ1191" s="117"/>
      <c r="GA1191" s="117"/>
      <c r="GB1191" s="117"/>
      <c r="GC1191" s="117"/>
      <c r="GD1191" s="117"/>
      <c r="GE1191" s="117"/>
      <c r="GF1191" s="117"/>
      <c r="GG1191" s="117"/>
      <c r="GH1191" s="117"/>
      <c r="GI1191" s="117"/>
      <c r="GJ1191" s="117"/>
      <c r="GK1191" s="117"/>
      <c r="GL1191" s="117"/>
      <c r="GM1191" s="117"/>
      <c r="GN1191" s="117"/>
      <c r="GO1191" s="117"/>
      <c r="GP1191" s="117"/>
      <c r="GQ1191" s="117"/>
      <c r="GR1191" s="117"/>
      <c r="GS1191" s="117"/>
      <c r="GT1191" s="117"/>
      <c r="GU1191" s="117"/>
      <c r="GV1191" s="117"/>
      <c r="GW1191" s="117"/>
      <c r="GX1191" s="117"/>
      <c r="GY1191" s="117"/>
      <c r="GZ1191" s="117"/>
      <c r="HA1191" s="117"/>
      <c r="HB1191" s="117"/>
      <c r="HC1191" s="117"/>
      <c r="HD1191" s="117"/>
      <c r="HE1191" s="117"/>
      <c r="HF1191" s="117"/>
      <c r="HG1191" s="117"/>
      <c r="HH1191" s="117"/>
      <c r="HI1191" s="117"/>
      <c r="HJ1191" s="117"/>
      <c r="HK1191" s="117"/>
      <c r="HL1191" s="117"/>
      <c r="HM1191" s="117"/>
      <c r="HN1191" s="117"/>
      <c r="HO1191" s="117"/>
      <c r="HP1191" s="117"/>
      <c r="HQ1191" s="117"/>
      <c r="HR1191" s="117"/>
      <c r="HS1191" s="117"/>
      <c r="HT1191" s="117"/>
      <c r="HU1191" s="117"/>
      <c r="HV1191" s="117"/>
      <c r="HW1191" s="117"/>
      <c r="HX1191" s="117"/>
      <c r="HY1191" s="117"/>
      <c r="HZ1191" s="117"/>
      <c r="IA1191" s="117"/>
      <c r="IB1191" s="117"/>
      <c r="IC1191" s="117"/>
      <c r="ID1191" s="117"/>
      <c r="IE1191" s="117"/>
      <c r="IF1191" s="117"/>
      <c r="IG1191" s="117"/>
      <c r="IH1191" s="117"/>
      <c r="II1191" s="117"/>
      <c r="IJ1191" s="117"/>
      <c r="IK1191" s="117"/>
      <c r="IL1191" s="117"/>
      <c r="IM1191" s="117"/>
      <c r="IN1191" s="117"/>
      <c r="IO1191" s="117"/>
      <c r="IP1191" s="117"/>
      <c r="IQ1191" s="117"/>
      <c r="IR1191" s="117"/>
      <c r="IS1191" s="117"/>
      <c r="IT1191" s="117"/>
      <c r="IU1191" s="117"/>
      <c r="IV1191" s="117"/>
      <c r="IW1191" s="117"/>
      <c r="IX1191" s="117"/>
      <c r="IY1191" s="117"/>
      <c r="IZ1191" s="117"/>
      <c r="JA1191" s="117"/>
      <c r="JB1191" s="117"/>
      <c r="JC1191" s="117"/>
      <c r="JD1191" s="117"/>
      <c r="JE1191" s="117"/>
      <c r="JF1191" s="117"/>
      <c r="JG1191" s="117"/>
      <c r="JH1191" s="117"/>
      <c r="JI1191" s="117"/>
      <c r="JJ1191" s="117"/>
      <c r="JK1191" s="117"/>
      <c r="JL1191" s="117"/>
      <c r="JM1191" s="117"/>
      <c r="JN1191" s="117"/>
      <c r="JO1191" s="117"/>
      <c r="JP1191" s="117"/>
      <c r="JQ1191" s="117"/>
      <c r="JR1191" s="117"/>
      <c r="JS1191" s="117"/>
      <c r="JT1191" s="117"/>
      <c r="JU1191" s="117"/>
      <c r="JV1191" s="117"/>
      <c r="JW1191" s="117"/>
      <c r="JX1191" s="117"/>
      <c r="JY1191" s="117"/>
      <c r="JZ1191" s="117"/>
      <c r="KA1191" s="117"/>
      <c r="KB1191" s="117"/>
      <c r="KC1191" s="117"/>
      <c r="KD1191" s="117"/>
      <c r="KE1191" s="117"/>
      <c r="KF1191" s="117"/>
      <c r="KG1191" s="117"/>
      <c r="KH1191" s="117"/>
      <c r="KI1191" s="117"/>
      <c r="KJ1191" s="117"/>
      <c r="KK1191" s="117"/>
      <c r="KL1191" s="117"/>
      <c r="KM1191" s="117"/>
      <c r="KN1191" s="117"/>
      <c r="KO1191" s="117"/>
      <c r="KP1191" s="117"/>
      <c r="KQ1191" s="117"/>
      <c r="KR1191" s="117"/>
      <c r="KS1191" s="117"/>
      <c r="KT1191" s="117"/>
      <c r="KU1191" s="117"/>
      <c r="KV1191" s="117"/>
      <c r="KW1191" s="117"/>
      <c r="KX1191" s="117"/>
      <c r="KY1191" s="117"/>
      <c r="KZ1191" s="117"/>
      <c r="LA1191" s="117"/>
      <c r="LB1191" s="117"/>
      <c r="LC1191" s="117"/>
      <c r="LD1191" s="117"/>
      <c r="LE1191" s="117"/>
      <c r="LF1191" s="117"/>
      <c r="LG1191" s="117"/>
      <c r="LH1191" s="117"/>
      <c r="LI1191" s="117"/>
      <c r="LJ1191" s="117"/>
      <c r="LK1191" s="117"/>
      <c r="LL1191" s="117"/>
      <c r="LM1191" s="117"/>
      <c r="LN1191" s="117"/>
      <c r="LO1191" s="117"/>
      <c r="LP1191" s="117"/>
      <c r="LQ1191" s="117"/>
      <c r="LR1191" s="117"/>
      <c r="LS1191" s="117"/>
      <c r="LT1191" s="117"/>
      <c r="LU1191" s="117"/>
      <c r="LV1191" s="117"/>
      <c r="LW1191" s="117"/>
      <c r="LX1191" s="117"/>
      <c r="LY1191" s="117"/>
      <c r="LZ1191" s="117"/>
      <c r="MA1191" s="117"/>
      <c r="MB1191" s="117"/>
      <c r="MC1191" s="117"/>
      <c r="MD1191" s="117"/>
      <c r="ME1191" s="117"/>
      <c r="MF1191" s="117"/>
      <c r="MG1191" s="117"/>
      <c r="MH1191" s="117"/>
      <c r="MI1191" s="117"/>
      <c r="MJ1191" s="117"/>
      <c r="MK1191" s="117"/>
      <c r="ML1191" s="117"/>
      <c r="MM1191" s="117"/>
      <c r="MN1191" s="117"/>
      <c r="MO1191" s="117"/>
      <c r="MP1191" s="117"/>
      <c r="MQ1191" s="117"/>
      <c r="MR1191" s="117"/>
      <c r="MS1191" s="117"/>
      <c r="MT1191" s="117"/>
      <c r="MU1191" s="117"/>
      <c r="MV1191" s="117"/>
      <c r="MW1191" s="117"/>
      <c r="MX1191" s="117"/>
      <c r="MY1191" s="117"/>
      <c r="MZ1191" s="117"/>
      <c r="NA1191" s="117"/>
      <c r="NB1191" s="117"/>
      <c r="NC1191" s="117"/>
      <c r="ND1191" s="117"/>
      <c r="NE1191" s="117"/>
      <c r="NF1191" s="117"/>
      <c r="NG1191" s="117"/>
      <c r="NH1191" s="117"/>
      <c r="NI1191" s="117"/>
      <c r="NJ1191" s="117"/>
      <c r="NK1191" s="117"/>
      <c r="NL1191" s="117"/>
      <c r="NM1191" s="117"/>
      <c r="NN1191" s="117"/>
      <c r="NO1191" s="117"/>
      <c r="NP1191" s="117"/>
      <c r="NQ1191" s="117"/>
      <c r="NR1191" s="117"/>
      <c r="NS1191" s="117"/>
      <c r="NT1191" s="117"/>
      <c r="NU1191" s="117"/>
      <c r="NV1191" s="117"/>
      <c r="NW1191" s="117"/>
      <c r="NX1191" s="117"/>
      <c r="NY1191" s="117"/>
      <c r="NZ1191" s="117"/>
      <c r="OA1191" s="117"/>
      <c r="OB1191" s="117"/>
      <c r="OC1191" s="117"/>
      <c r="OD1191" s="117"/>
      <c r="OE1191" s="117"/>
      <c r="OF1191" s="117"/>
      <c r="OG1191" s="117"/>
      <c r="OH1191" s="117"/>
      <c r="OI1191" s="117"/>
      <c r="OJ1191" s="117"/>
      <c r="OK1191" s="117"/>
      <c r="OL1191" s="117"/>
      <c r="OM1191" s="117"/>
      <c r="ON1191" s="117"/>
      <c r="OO1191" s="117"/>
      <c r="OP1191" s="117"/>
      <c r="OQ1191" s="117"/>
      <c r="OR1191" s="117"/>
      <c r="OS1191" s="117"/>
      <c r="OT1191" s="117"/>
      <c r="OU1191" s="117"/>
      <c r="OV1191" s="117"/>
      <c r="OW1191" s="117"/>
      <c r="OX1191" s="117"/>
      <c r="OY1191" s="117"/>
      <c r="OZ1191" s="117"/>
      <c r="PA1191" s="117"/>
      <c r="PB1191" s="117"/>
      <c r="PC1191" s="117"/>
      <c r="PD1191" s="117"/>
      <c r="PE1191" s="117"/>
      <c r="PF1191" s="117"/>
      <c r="PG1191" s="117"/>
      <c r="PH1191" s="117"/>
      <c r="PI1191" s="117"/>
      <c r="PJ1191" s="117"/>
      <c r="PK1191" s="117"/>
      <c r="PL1191" s="117"/>
      <c r="PM1191" s="117"/>
      <c r="PN1191" s="117"/>
      <c r="PO1191" s="117"/>
      <c r="PP1191" s="117"/>
      <c r="PQ1191" s="117"/>
      <c r="PR1191" s="117"/>
      <c r="PS1191" s="117"/>
      <c r="PT1191" s="117"/>
      <c r="PU1191" s="117"/>
      <c r="PV1191" s="117"/>
      <c r="PW1191" s="117"/>
      <c r="PX1191" s="117"/>
      <c r="PY1191" s="117"/>
      <c r="PZ1191" s="117"/>
      <c r="QA1191" s="117"/>
      <c r="QB1191" s="117"/>
      <c r="QC1191" s="117"/>
      <c r="QD1191" s="117"/>
      <c r="QE1191" s="117"/>
      <c r="QF1191" s="117"/>
      <c r="QG1191" s="117"/>
      <c r="QH1191" s="117"/>
      <c r="QI1191" s="117"/>
      <c r="QJ1191" s="117"/>
      <c r="QK1191" s="117"/>
      <c r="QL1191" s="117"/>
      <c r="QM1191" s="117"/>
      <c r="QN1191" s="117"/>
      <c r="QO1191" s="117"/>
      <c r="QP1191" s="117"/>
      <c r="QQ1191" s="117"/>
      <c r="QR1191" s="117"/>
      <c r="QS1191" s="117"/>
      <c r="QT1191" s="117"/>
      <c r="QU1191" s="117"/>
      <c r="QV1191" s="117"/>
      <c r="QW1191" s="117"/>
      <c r="QX1191" s="117"/>
      <c r="QY1191" s="117"/>
      <c r="QZ1191" s="117"/>
      <c r="RA1191" s="117"/>
      <c r="RB1191" s="117"/>
      <c r="RC1191" s="117"/>
      <c r="RD1191" s="117"/>
      <c r="RE1191" s="117"/>
      <c r="RF1191" s="117"/>
      <c r="RG1191" s="117"/>
      <c r="RH1191" s="117"/>
      <c r="RI1191" s="117"/>
      <c r="RJ1191" s="117"/>
      <c r="RK1191" s="117"/>
      <c r="RL1191" s="117"/>
      <c r="RM1191" s="117"/>
      <c r="RN1191" s="117"/>
      <c r="RO1191" s="117"/>
      <c r="RP1191" s="117"/>
      <c r="RQ1191" s="117"/>
      <c r="RR1191" s="117"/>
      <c r="RS1191" s="117"/>
      <c r="RT1191" s="117"/>
      <c r="RU1191" s="117"/>
      <c r="RV1191" s="117"/>
      <c r="RW1191" s="117"/>
      <c r="RX1191" s="117"/>
      <c r="RY1191" s="117"/>
      <c r="RZ1191" s="117"/>
      <c r="SA1191" s="117"/>
      <c r="SB1191" s="117"/>
      <c r="SC1191" s="117"/>
      <c r="SD1191" s="117"/>
      <c r="SE1191" s="117"/>
      <c r="SF1191" s="117"/>
      <c r="SG1191" s="117"/>
      <c r="SH1191" s="117"/>
      <c r="SI1191" s="117"/>
      <c r="SJ1191" s="117"/>
      <c r="SK1191" s="117"/>
      <c r="SL1191" s="117"/>
      <c r="SM1191" s="117"/>
      <c r="SN1191" s="117"/>
      <c r="SO1191" s="117"/>
      <c r="SP1191" s="117"/>
      <c r="SQ1191" s="117"/>
      <c r="SR1191" s="117"/>
      <c r="SS1191" s="117"/>
      <c r="ST1191" s="117"/>
      <c r="SU1191" s="117"/>
      <c r="SV1191" s="117"/>
      <c r="SW1191" s="117"/>
      <c r="SX1191" s="117"/>
      <c r="SY1191" s="117"/>
      <c r="SZ1191" s="117"/>
      <c r="TA1191" s="117"/>
      <c r="TB1191" s="117"/>
      <c r="TC1191" s="117"/>
      <c r="TD1191" s="117"/>
      <c r="TE1191" s="117"/>
      <c r="TF1191" s="117"/>
      <c r="TG1191" s="117"/>
      <c r="TH1191" s="117"/>
      <c r="TI1191" s="117"/>
      <c r="TJ1191" s="117"/>
      <c r="TK1191" s="117"/>
      <c r="TL1191" s="117"/>
      <c r="TM1191" s="117"/>
      <c r="TN1191" s="117"/>
      <c r="TO1191" s="117"/>
      <c r="TP1191" s="117"/>
      <c r="TQ1191" s="117"/>
      <c r="TR1191" s="117"/>
      <c r="TS1191" s="117"/>
      <c r="TT1191" s="117"/>
      <c r="TU1191" s="117"/>
      <c r="TV1191" s="117"/>
      <c r="TW1191" s="117"/>
      <c r="TX1191" s="117"/>
      <c r="TY1191" s="117"/>
      <c r="TZ1191" s="117"/>
      <c r="UA1191" s="117"/>
      <c r="UB1191" s="117"/>
      <c r="UC1191" s="117"/>
      <c r="UD1191" s="117"/>
      <c r="UE1191" s="117"/>
      <c r="UF1191" s="117"/>
      <c r="UG1191" s="117"/>
      <c r="UH1191" s="117"/>
      <c r="UI1191" s="117"/>
      <c r="UJ1191" s="117"/>
      <c r="UK1191" s="117"/>
      <c r="UL1191" s="117"/>
      <c r="UM1191" s="117"/>
      <c r="UN1191" s="117"/>
      <c r="UO1191" s="117"/>
      <c r="UP1191" s="117"/>
      <c r="UQ1191" s="117"/>
      <c r="UR1191" s="117"/>
      <c r="US1191" s="117"/>
      <c r="UT1191" s="117"/>
      <c r="UU1191" s="117"/>
      <c r="UV1191" s="117"/>
      <c r="UW1191" s="117"/>
      <c r="UX1191" s="117"/>
      <c r="UY1191" s="117"/>
      <c r="UZ1191" s="117"/>
      <c r="VA1191" s="117"/>
      <c r="VB1191" s="117"/>
      <c r="VC1191" s="117"/>
      <c r="VD1191" s="117"/>
      <c r="VE1191" s="117"/>
      <c r="VF1191" s="117"/>
      <c r="VG1191" s="117"/>
      <c r="VH1191" s="117"/>
      <c r="VI1191" s="117"/>
      <c r="VJ1191" s="117"/>
      <c r="VK1191" s="117"/>
      <c r="VL1191" s="117"/>
      <c r="VM1191" s="117"/>
      <c r="VN1191" s="117"/>
      <c r="VO1191" s="117"/>
      <c r="VP1191" s="117"/>
      <c r="VQ1191" s="117"/>
      <c r="VR1191" s="117"/>
      <c r="VS1191" s="117"/>
      <c r="VT1191" s="117"/>
      <c r="VU1191" s="117"/>
      <c r="VV1191" s="117"/>
      <c r="VW1191" s="117"/>
      <c r="VX1191" s="117"/>
      <c r="VY1191" s="117"/>
      <c r="VZ1191" s="117"/>
      <c r="WA1191" s="117"/>
      <c r="WB1191" s="117"/>
      <c r="WC1191" s="117"/>
      <c r="WD1191" s="117"/>
      <c r="WE1191" s="117"/>
      <c r="WF1191" s="117"/>
      <c r="WG1191" s="117"/>
      <c r="WH1191" s="117"/>
      <c r="WI1191" s="117"/>
      <c r="WJ1191" s="117"/>
      <c r="WK1191" s="117"/>
      <c r="WL1191" s="117"/>
      <c r="WM1191" s="117"/>
      <c r="WN1191" s="117"/>
      <c r="WO1191" s="117"/>
      <c r="WP1191" s="117"/>
      <c r="WQ1191" s="117"/>
      <c r="WR1191" s="117"/>
      <c r="WS1191" s="117"/>
      <c r="WT1191" s="117"/>
      <c r="WU1191" s="117"/>
      <c r="WV1191" s="117"/>
      <c r="WW1191" s="117"/>
      <c r="WX1191" s="117"/>
      <c r="WY1191" s="117"/>
      <c r="WZ1191" s="117"/>
      <c r="XA1191" s="117"/>
      <c r="XB1191" s="117"/>
      <c r="XC1191" s="117"/>
      <c r="XD1191" s="117"/>
      <c r="XE1191" s="117"/>
      <c r="XF1191" s="117"/>
      <c r="XG1191" s="117"/>
      <c r="XH1191" s="117"/>
      <c r="XI1191" s="117"/>
      <c r="XJ1191" s="117"/>
      <c r="XK1191" s="117"/>
      <c r="XL1191" s="117"/>
      <c r="XM1191" s="117"/>
      <c r="XN1191" s="117"/>
      <c r="XO1191" s="117"/>
      <c r="XP1191" s="117"/>
      <c r="XQ1191" s="117"/>
      <c r="XR1191" s="117"/>
      <c r="XS1191" s="117"/>
      <c r="XT1191" s="117"/>
      <c r="XU1191" s="117"/>
      <c r="XV1191" s="117"/>
      <c r="XW1191" s="117"/>
      <c r="XX1191" s="117"/>
      <c r="XY1191" s="117"/>
      <c r="XZ1191" s="117"/>
      <c r="YA1191" s="117"/>
      <c r="YB1191" s="117"/>
      <c r="YC1191" s="117"/>
      <c r="YD1191" s="117"/>
      <c r="YE1191" s="117"/>
      <c r="YF1191" s="117"/>
      <c r="YG1191" s="117"/>
      <c r="YH1191" s="117"/>
      <c r="YI1191" s="117"/>
      <c r="YJ1191" s="117"/>
      <c r="YK1191" s="117"/>
      <c r="YL1191" s="117"/>
      <c r="YM1191" s="117"/>
      <c r="YN1191" s="117"/>
      <c r="YO1191" s="117"/>
      <c r="YP1191" s="117"/>
      <c r="YQ1191" s="117"/>
      <c r="YR1191" s="117"/>
      <c r="YS1191" s="117"/>
      <c r="YT1191" s="117"/>
      <c r="YU1191" s="117"/>
      <c r="YV1191" s="117"/>
      <c r="YW1191" s="117"/>
      <c r="YX1191" s="117"/>
      <c r="YY1191" s="117"/>
      <c r="YZ1191" s="117"/>
      <c r="ZA1191" s="117"/>
      <c r="ZB1191" s="117"/>
      <c r="ZC1191" s="117"/>
      <c r="ZD1191" s="117"/>
      <c r="ZE1191" s="117"/>
      <c r="ZF1191" s="117"/>
      <c r="ZG1191" s="117"/>
      <c r="ZH1191" s="117"/>
      <c r="ZI1191" s="117"/>
      <c r="ZJ1191" s="117"/>
      <c r="ZK1191" s="117"/>
      <c r="ZL1191" s="117"/>
      <c r="ZM1191" s="117"/>
      <c r="ZN1191" s="117"/>
      <c r="ZO1191" s="117"/>
      <c r="ZP1191" s="117"/>
      <c r="ZQ1191" s="117"/>
      <c r="ZR1191" s="117"/>
      <c r="ZS1191" s="117"/>
      <c r="ZT1191" s="117"/>
      <c r="ZU1191" s="117"/>
      <c r="ZV1191" s="117"/>
      <c r="ZW1191" s="117"/>
      <c r="ZX1191" s="117"/>
      <c r="ZY1191" s="117"/>
      <c r="ZZ1191" s="117"/>
      <c r="AAA1191" s="117"/>
      <c r="AAB1191" s="117"/>
      <c r="AAC1191" s="117"/>
      <c r="AAD1191" s="117"/>
      <c r="AAE1191" s="117"/>
      <c r="AAF1191" s="117"/>
      <c r="AAG1191" s="117"/>
      <c r="AAH1191" s="117"/>
      <c r="AAI1191" s="117"/>
      <c r="AAJ1191" s="117"/>
      <c r="AAK1191" s="117"/>
      <c r="AAL1191" s="117"/>
      <c r="AAM1191" s="117"/>
      <c r="AAN1191" s="117"/>
      <c r="AAO1191" s="117"/>
      <c r="AAP1191" s="117"/>
      <c r="AAQ1191" s="117"/>
      <c r="AAR1191" s="117"/>
      <c r="AAS1191" s="117"/>
      <c r="AAT1191" s="117"/>
      <c r="AAU1191" s="117"/>
      <c r="AAV1191" s="117"/>
      <c r="AAW1191" s="117"/>
      <c r="AAX1191" s="117"/>
      <c r="AAY1191" s="117"/>
      <c r="AAZ1191" s="117"/>
      <c r="ABA1191" s="117"/>
      <c r="ABB1191" s="117"/>
      <c r="ABC1191" s="117"/>
      <c r="ABD1191" s="117"/>
      <c r="ABE1191" s="117"/>
      <c r="ABF1191" s="117"/>
      <c r="ABG1191" s="117"/>
      <c r="ABH1191" s="117"/>
      <c r="ABI1191" s="117"/>
      <c r="ABJ1191" s="117"/>
      <c r="ABK1191" s="117"/>
      <c r="ABL1191" s="117"/>
      <c r="ABM1191" s="117"/>
      <c r="ABN1191" s="117"/>
      <c r="ABO1191" s="117"/>
      <c r="ABP1191" s="117"/>
      <c r="ABQ1191" s="117"/>
      <c r="ABR1191" s="117"/>
      <c r="ABS1191" s="117"/>
      <c r="ABT1191" s="117"/>
      <c r="ABU1191" s="117"/>
      <c r="ABV1191" s="117"/>
      <c r="ABW1191" s="117"/>
      <c r="ABX1191" s="117"/>
      <c r="ABY1191" s="117"/>
      <c r="ABZ1191" s="117"/>
      <c r="ACA1191" s="117"/>
      <c r="ACB1191" s="117"/>
      <c r="ACC1191" s="117"/>
      <c r="ACD1191" s="117"/>
      <c r="ACE1191" s="117"/>
      <c r="ACF1191" s="117"/>
      <c r="ACG1191" s="117"/>
      <c r="ACH1191" s="117"/>
      <c r="ACI1191" s="117"/>
      <c r="ACJ1191" s="117"/>
      <c r="ACK1191" s="117"/>
      <c r="ACL1191" s="117"/>
      <c r="ACM1191" s="117"/>
      <c r="ACN1191" s="117"/>
      <c r="ACO1191" s="117"/>
      <c r="ACP1191" s="117"/>
      <c r="ACQ1191" s="117"/>
      <c r="ACR1191" s="117"/>
      <c r="ACS1191" s="117"/>
      <c r="ACT1191" s="117"/>
      <c r="ACU1191" s="117"/>
      <c r="ACV1191" s="117"/>
      <c r="ACW1191" s="117"/>
      <c r="ACX1191" s="117"/>
      <c r="ACY1191" s="117"/>
      <c r="ACZ1191" s="117"/>
      <c r="ADA1191" s="117"/>
      <c r="ADB1191" s="117"/>
      <c r="ADC1191" s="117"/>
      <c r="ADD1191" s="117"/>
      <c r="ADE1191" s="117"/>
      <c r="ADF1191" s="117"/>
      <c r="ADG1191" s="117"/>
      <c r="ADH1191" s="117"/>
      <c r="ADI1191" s="117"/>
      <c r="ADJ1191" s="117"/>
      <c r="ADK1191" s="117"/>
      <c r="ADL1191" s="117"/>
      <c r="ADM1191" s="117"/>
      <c r="ADN1191" s="117"/>
      <c r="ADO1191" s="117"/>
      <c r="ADP1191" s="117"/>
      <c r="ADQ1191" s="117"/>
      <c r="ADR1191" s="117"/>
      <c r="ADS1191" s="117"/>
      <c r="ADT1191" s="117"/>
      <c r="ADU1191" s="117"/>
      <c r="ADV1191" s="117"/>
      <c r="ADW1191" s="117"/>
      <c r="ADX1191" s="117"/>
      <c r="ADY1191" s="117"/>
      <c r="ADZ1191" s="117"/>
      <c r="AEA1191" s="117"/>
      <c r="AEB1191" s="117"/>
      <c r="AEC1191" s="117"/>
      <c r="AED1191" s="117"/>
      <c r="AEE1191" s="117"/>
      <c r="AEF1191" s="117"/>
      <c r="AEG1191" s="117"/>
      <c r="AEH1191" s="117"/>
      <c r="AEI1191" s="117"/>
      <c r="AEJ1191" s="117"/>
      <c r="AEK1191" s="117"/>
      <c r="AEL1191" s="117"/>
      <c r="AEM1191" s="117"/>
      <c r="AEN1191" s="117"/>
      <c r="AEO1191" s="117"/>
      <c r="AEP1191" s="117"/>
      <c r="AEQ1191" s="117"/>
      <c r="AER1191" s="117"/>
      <c r="AES1191" s="117"/>
      <c r="AET1191" s="117"/>
      <c r="AEU1191" s="117"/>
      <c r="AEV1191" s="117"/>
      <c r="AEW1191" s="117"/>
      <c r="AEX1191" s="117"/>
      <c r="AEY1191" s="117"/>
      <c r="AEZ1191" s="117"/>
      <c r="AFA1191" s="117"/>
      <c r="AFB1191" s="117"/>
      <c r="AFC1191" s="117"/>
      <c r="AFD1191" s="117"/>
      <c r="AFE1191" s="117"/>
      <c r="AFF1191" s="117"/>
      <c r="AFG1191" s="117"/>
      <c r="AFH1191" s="117"/>
      <c r="AFI1191" s="117"/>
      <c r="AFJ1191" s="117"/>
      <c r="AFK1191" s="117"/>
      <c r="AFL1191" s="117"/>
      <c r="AFM1191" s="117"/>
      <c r="AFN1191" s="117"/>
      <c r="AFO1191" s="117"/>
      <c r="AFP1191" s="117"/>
      <c r="AFQ1191" s="117"/>
      <c r="AFR1191" s="117"/>
      <c r="AFS1191" s="117"/>
      <c r="AFT1191" s="117"/>
      <c r="AFU1191" s="117"/>
      <c r="AFV1191" s="117"/>
      <c r="AFW1191" s="117"/>
      <c r="AFX1191" s="117"/>
      <c r="AFY1191" s="117"/>
      <c r="AFZ1191" s="117"/>
      <c r="AGA1191" s="117"/>
      <c r="AGB1191" s="117"/>
      <c r="AGC1191" s="117"/>
      <c r="AGD1191" s="117"/>
      <c r="AGE1191" s="117"/>
      <c r="AGF1191" s="117"/>
      <c r="AGG1191" s="117"/>
      <c r="AGH1191" s="117"/>
      <c r="AGI1191" s="117"/>
      <c r="AGJ1191" s="117"/>
      <c r="AGK1191" s="117"/>
      <c r="AGL1191" s="117"/>
      <c r="AGM1191" s="117"/>
      <c r="AGN1191" s="117"/>
      <c r="AGO1191" s="117"/>
      <c r="AGP1191" s="117"/>
      <c r="AGQ1191" s="117"/>
      <c r="AGR1191" s="117"/>
      <c r="AGS1191" s="117"/>
      <c r="AGT1191" s="117"/>
      <c r="AGU1191" s="117"/>
      <c r="AGV1191" s="117"/>
      <c r="AGW1191" s="117"/>
      <c r="AGX1191" s="117"/>
      <c r="AGY1191" s="117"/>
      <c r="AGZ1191" s="117"/>
      <c r="AHA1191" s="117"/>
      <c r="AHB1191" s="117"/>
      <c r="AHC1191" s="117"/>
      <c r="AHD1191" s="117"/>
      <c r="AHE1191" s="117"/>
      <c r="AHF1191" s="117"/>
      <c r="AHG1191" s="117"/>
      <c r="AHH1191" s="117"/>
      <c r="AHI1191" s="117"/>
      <c r="AHJ1191" s="117"/>
      <c r="AHK1191" s="117"/>
      <c r="AHL1191" s="117"/>
      <c r="AHM1191" s="117"/>
      <c r="AHN1191" s="117"/>
      <c r="AHO1191" s="117"/>
      <c r="AHP1191" s="117"/>
      <c r="AHQ1191" s="117"/>
      <c r="AHR1191" s="117"/>
      <c r="AHS1191" s="117"/>
      <c r="AHT1191" s="117"/>
      <c r="AHU1191" s="117"/>
      <c r="AHV1191" s="117"/>
      <c r="AHW1191" s="117"/>
      <c r="AHX1191" s="117"/>
      <c r="AHY1191" s="117"/>
      <c r="AHZ1191" s="117"/>
      <c r="AIA1191" s="117"/>
      <c r="AIB1191" s="117"/>
      <c r="AIC1191" s="117"/>
      <c r="AID1191" s="117"/>
      <c r="AIE1191" s="117"/>
      <c r="AIF1191" s="117"/>
      <c r="AIG1191" s="117"/>
      <c r="AIH1191" s="117"/>
      <c r="AII1191" s="117"/>
      <c r="AIJ1191" s="117"/>
      <c r="AIK1191" s="117"/>
      <c r="AIL1191" s="117"/>
      <c r="AIM1191" s="117"/>
      <c r="AIN1191" s="117"/>
      <c r="AIO1191" s="117"/>
      <c r="AIP1191" s="117"/>
      <c r="AIQ1191" s="117"/>
      <c r="AIR1191" s="117"/>
      <c r="AIS1191" s="117"/>
      <c r="AIT1191" s="117"/>
      <c r="AIU1191" s="117"/>
      <c r="AIV1191" s="117"/>
      <c r="AIW1191" s="117"/>
      <c r="AIX1191" s="117"/>
      <c r="AIY1191" s="117"/>
      <c r="AIZ1191" s="117"/>
      <c r="AJA1191" s="117"/>
      <c r="AJB1191" s="117"/>
      <c r="AJC1191" s="117"/>
      <c r="AJD1191" s="117"/>
      <c r="AJE1191" s="117"/>
      <c r="AJF1191" s="117"/>
      <c r="AJG1191" s="117"/>
      <c r="AJH1191" s="117"/>
      <c r="AJI1191" s="117"/>
      <c r="AJJ1191" s="117"/>
      <c r="AJK1191" s="117"/>
      <c r="AJL1191" s="117"/>
      <c r="AJM1191" s="117"/>
      <c r="AJN1191" s="117"/>
      <c r="AJO1191" s="117"/>
      <c r="AJP1191" s="117"/>
      <c r="AJQ1191" s="117"/>
      <c r="AJR1191" s="117"/>
      <c r="AJS1191" s="117"/>
      <c r="AJT1191" s="117"/>
      <c r="AJU1191" s="117"/>
      <c r="AJV1191" s="117"/>
      <c r="AJW1191" s="117"/>
      <c r="AJX1191" s="117"/>
      <c r="AJY1191" s="117"/>
      <c r="AJZ1191" s="117"/>
      <c r="AKA1191" s="117"/>
      <c r="AKB1191" s="117"/>
      <c r="AKC1191" s="117"/>
      <c r="AKD1191" s="117"/>
      <c r="AKE1191" s="117"/>
      <c r="AKF1191" s="117"/>
      <c r="AKG1191" s="117"/>
      <c r="AKH1191" s="117"/>
      <c r="AKI1191" s="117"/>
      <c r="AKJ1191" s="117"/>
      <c r="AKK1191" s="117"/>
      <c r="AKL1191" s="117"/>
      <c r="AKM1191" s="117"/>
      <c r="AKN1191" s="117"/>
      <c r="AKO1191" s="117"/>
      <c r="AKP1191" s="117"/>
      <c r="AKQ1191" s="117"/>
      <c r="AKR1191" s="117"/>
      <c r="AKS1191" s="117"/>
      <c r="AKT1191" s="117"/>
      <c r="AKU1191" s="117"/>
      <c r="AKV1191" s="117"/>
      <c r="AKW1191" s="117"/>
      <c r="AKX1191" s="117"/>
      <c r="AKY1191" s="117"/>
      <c r="AKZ1191" s="117"/>
      <c r="ALA1191" s="117"/>
      <c r="ALB1191" s="117"/>
      <c r="ALC1191" s="117"/>
      <c r="ALD1191" s="117"/>
      <c r="ALE1191" s="117"/>
      <c r="ALF1191" s="117"/>
      <c r="ALG1191" s="117"/>
      <c r="ALH1191" s="117"/>
      <c r="ALI1191" s="117"/>
      <c r="ALJ1191" s="117"/>
      <c r="ALK1191" s="117"/>
      <c r="ALL1191" s="117"/>
      <c r="ALM1191" s="117"/>
      <c r="ALN1191" s="117"/>
    </row>
    <row r="1192" spans="1:1002" s="120" customFormat="1" ht="38.25" x14ac:dyDescent="0.2">
      <c r="A1192" s="169"/>
      <c r="B1192" s="386" t="s">
        <v>2719</v>
      </c>
      <c r="C1192" s="205">
        <v>33147</v>
      </c>
      <c r="D1192" s="46" t="s">
        <v>2720</v>
      </c>
      <c r="E1192" s="355">
        <v>9</v>
      </c>
      <c r="F1192" s="205" t="s">
        <v>2721</v>
      </c>
      <c r="G1192" s="46" t="s">
        <v>2722</v>
      </c>
      <c r="H1192" s="46">
        <v>20</v>
      </c>
      <c r="I1192" s="117"/>
      <c r="J1192" s="117"/>
      <c r="K1192" s="117"/>
      <c r="L1192" s="117"/>
      <c r="M1192" s="117"/>
      <c r="N1192" s="117"/>
      <c r="O1192" s="117"/>
      <c r="P1192" s="117"/>
      <c r="Q1192" s="117"/>
      <c r="R1192" s="117"/>
      <c r="S1192" s="117"/>
      <c r="T1192" s="117"/>
      <c r="U1192" s="117"/>
      <c r="V1192" s="117"/>
      <c r="W1192" s="117"/>
      <c r="X1192" s="117"/>
      <c r="Y1192" s="117"/>
      <c r="Z1192" s="117"/>
      <c r="AA1192" s="117"/>
      <c r="AB1192" s="117"/>
      <c r="AC1192" s="117"/>
      <c r="AD1192" s="117"/>
      <c r="AE1192" s="117"/>
      <c r="AF1192" s="117"/>
      <c r="AG1192" s="117"/>
      <c r="AH1192" s="117"/>
      <c r="AI1192" s="117"/>
      <c r="AJ1192" s="117"/>
      <c r="AK1192" s="117"/>
      <c r="AL1192" s="117"/>
      <c r="AM1192" s="117"/>
      <c r="AN1192" s="117"/>
      <c r="AO1192" s="117"/>
      <c r="AP1192" s="117"/>
      <c r="AQ1192" s="117"/>
      <c r="AR1192" s="117"/>
      <c r="AS1192" s="117"/>
      <c r="AT1192" s="117"/>
      <c r="AU1192" s="117"/>
      <c r="AV1192" s="117"/>
      <c r="AW1192" s="117"/>
      <c r="AX1192" s="117"/>
      <c r="AY1192" s="117"/>
      <c r="AZ1192" s="117"/>
      <c r="BA1192" s="117"/>
      <c r="BB1192" s="117"/>
      <c r="BC1192" s="117"/>
      <c r="BD1192" s="117"/>
      <c r="BE1192" s="117"/>
      <c r="BF1192" s="117"/>
      <c r="BG1192" s="117"/>
      <c r="BH1192" s="117"/>
      <c r="BI1192" s="117"/>
      <c r="BJ1192" s="117"/>
      <c r="BK1192" s="117"/>
      <c r="BL1192" s="117"/>
      <c r="BM1192" s="117"/>
      <c r="BN1192" s="117"/>
      <c r="BO1192" s="117"/>
      <c r="BP1192" s="117"/>
      <c r="BQ1192" s="117"/>
      <c r="BR1192" s="117"/>
      <c r="BS1192" s="117"/>
      <c r="BT1192" s="117"/>
      <c r="BU1192" s="117"/>
      <c r="BV1192" s="117"/>
      <c r="BW1192" s="117"/>
      <c r="BX1192" s="117"/>
      <c r="BY1192" s="117"/>
      <c r="BZ1192" s="117"/>
      <c r="CA1192" s="117"/>
      <c r="CB1192" s="117"/>
      <c r="CC1192" s="117"/>
      <c r="CD1192" s="117"/>
      <c r="CE1192" s="117"/>
      <c r="CF1192" s="117"/>
      <c r="CG1192" s="117"/>
      <c r="CH1192" s="117"/>
      <c r="CI1192" s="117"/>
      <c r="CJ1192" s="117"/>
      <c r="CK1192" s="117"/>
      <c r="CL1192" s="117"/>
      <c r="CM1192" s="117"/>
      <c r="CN1192" s="117"/>
      <c r="CO1192" s="117"/>
      <c r="CP1192" s="117"/>
      <c r="CQ1192" s="117"/>
      <c r="CR1192" s="117"/>
      <c r="CS1192" s="117"/>
      <c r="CT1192" s="117"/>
      <c r="CU1192" s="117"/>
      <c r="CV1192" s="117"/>
      <c r="CW1192" s="117"/>
      <c r="CX1192" s="117"/>
      <c r="CY1192" s="117"/>
      <c r="CZ1192" s="117"/>
      <c r="DA1192" s="117"/>
      <c r="DB1192" s="117"/>
      <c r="DC1192" s="117"/>
      <c r="DD1192" s="117"/>
      <c r="DE1192" s="117"/>
      <c r="DF1192" s="117"/>
      <c r="DG1192" s="117"/>
      <c r="DH1192" s="117"/>
      <c r="DI1192" s="117"/>
      <c r="DJ1192" s="117"/>
      <c r="DK1192" s="117"/>
      <c r="DL1192" s="117"/>
      <c r="DM1192" s="117"/>
      <c r="DN1192" s="117"/>
      <c r="DO1192" s="117"/>
      <c r="DP1192" s="117"/>
      <c r="DQ1192" s="117"/>
      <c r="DR1192" s="117"/>
      <c r="DS1192" s="117"/>
      <c r="DT1192" s="117"/>
      <c r="DU1192" s="117"/>
      <c r="DV1192" s="117"/>
      <c r="DW1192" s="117"/>
      <c r="DX1192" s="117"/>
      <c r="DY1192" s="117"/>
      <c r="DZ1192" s="117"/>
      <c r="EA1192" s="117"/>
      <c r="EB1192" s="117"/>
      <c r="EC1192" s="117"/>
      <c r="ED1192" s="117"/>
      <c r="EE1192" s="117"/>
      <c r="EF1192" s="117"/>
      <c r="EG1192" s="117"/>
      <c r="EH1192" s="117"/>
      <c r="EI1192" s="117"/>
      <c r="EJ1192" s="117"/>
      <c r="EK1192" s="117"/>
      <c r="EL1192" s="117"/>
      <c r="EM1192" s="117"/>
      <c r="EN1192" s="117"/>
      <c r="EO1192" s="117"/>
      <c r="EP1192" s="117"/>
      <c r="EQ1192" s="117"/>
      <c r="ER1192" s="117"/>
      <c r="ES1192" s="117"/>
      <c r="ET1192" s="117"/>
      <c r="EU1192" s="117"/>
      <c r="EV1192" s="117"/>
      <c r="EW1192" s="117"/>
      <c r="EX1192" s="117"/>
      <c r="EY1192" s="117"/>
      <c r="EZ1192" s="117"/>
      <c r="FA1192" s="117"/>
      <c r="FB1192" s="117"/>
      <c r="FC1192" s="117"/>
      <c r="FD1192" s="117"/>
      <c r="FE1192" s="117"/>
      <c r="FF1192" s="117"/>
      <c r="FG1192" s="117"/>
      <c r="FH1192" s="117"/>
      <c r="FI1192" s="117"/>
      <c r="FJ1192" s="117"/>
      <c r="FK1192" s="117"/>
      <c r="FL1192" s="117"/>
      <c r="FM1192" s="117"/>
      <c r="FN1192" s="117"/>
      <c r="FO1192" s="117"/>
      <c r="FP1192" s="117"/>
      <c r="FQ1192" s="117"/>
      <c r="FR1192" s="117"/>
      <c r="FS1192" s="117"/>
      <c r="FT1192" s="117"/>
      <c r="FU1192" s="117"/>
      <c r="FV1192" s="117"/>
      <c r="FW1192" s="117"/>
      <c r="FX1192" s="117"/>
      <c r="FY1192" s="117"/>
      <c r="FZ1192" s="117"/>
      <c r="GA1192" s="117"/>
      <c r="GB1192" s="117"/>
      <c r="GC1192" s="117"/>
      <c r="GD1192" s="117"/>
      <c r="GE1192" s="117"/>
      <c r="GF1192" s="117"/>
      <c r="GG1192" s="117"/>
      <c r="GH1192" s="117"/>
      <c r="GI1192" s="117"/>
      <c r="GJ1192" s="117"/>
      <c r="GK1192" s="117"/>
      <c r="GL1192" s="117"/>
      <c r="GM1192" s="117"/>
      <c r="GN1192" s="117"/>
      <c r="GO1192" s="117"/>
      <c r="GP1192" s="117"/>
      <c r="GQ1192" s="117"/>
      <c r="GR1192" s="117"/>
      <c r="GS1192" s="117"/>
      <c r="GT1192" s="117"/>
      <c r="GU1192" s="117"/>
      <c r="GV1192" s="117"/>
      <c r="GW1192" s="117"/>
      <c r="GX1192" s="117"/>
      <c r="GY1192" s="117"/>
      <c r="GZ1192" s="117"/>
      <c r="HA1192" s="117"/>
      <c r="HB1192" s="117"/>
      <c r="HC1192" s="117"/>
      <c r="HD1192" s="117"/>
      <c r="HE1192" s="117"/>
      <c r="HF1192" s="117"/>
      <c r="HG1192" s="117"/>
      <c r="HH1192" s="117"/>
      <c r="HI1192" s="117"/>
      <c r="HJ1192" s="117"/>
      <c r="HK1192" s="117"/>
      <c r="HL1192" s="117"/>
      <c r="HM1192" s="117"/>
      <c r="HN1192" s="117"/>
      <c r="HO1192" s="117"/>
      <c r="HP1192" s="117"/>
      <c r="HQ1192" s="117"/>
      <c r="HR1192" s="117"/>
      <c r="HS1192" s="117"/>
      <c r="HT1192" s="117"/>
      <c r="HU1192" s="117"/>
      <c r="HV1192" s="117"/>
      <c r="HW1192" s="117"/>
      <c r="HX1192" s="117"/>
      <c r="HY1192" s="117"/>
      <c r="HZ1192" s="117"/>
      <c r="IA1192" s="117"/>
      <c r="IB1192" s="117"/>
      <c r="IC1192" s="117"/>
      <c r="ID1192" s="117"/>
      <c r="IE1192" s="117"/>
      <c r="IF1192" s="117"/>
      <c r="IG1192" s="117"/>
      <c r="IH1192" s="117"/>
      <c r="II1192" s="117"/>
      <c r="IJ1192" s="117"/>
      <c r="IK1192" s="117"/>
      <c r="IL1192" s="117"/>
      <c r="IM1192" s="117"/>
      <c r="IN1192" s="117"/>
      <c r="IO1192" s="117"/>
      <c r="IP1192" s="117"/>
      <c r="IQ1192" s="117"/>
      <c r="IR1192" s="117"/>
      <c r="IS1192" s="117"/>
      <c r="IT1192" s="117"/>
      <c r="IU1192" s="117"/>
      <c r="IV1192" s="117"/>
      <c r="IW1192" s="117"/>
      <c r="IX1192" s="117"/>
      <c r="IY1192" s="117"/>
      <c r="IZ1192" s="117"/>
      <c r="JA1192" s="117"/>
      <c r="JB1192" s="117"/>
      <c r="JC1192" s="117"/>
      <c r="JD1192" s="117"/>
      <c r="JE1192" s="117"/>
      <c r="JF1192" s="117"/>
      <c r="JG1192" s="117"/>
      <c r="JH1192" s="117"/>
      <c r="JI1192" s="117"/>
      <c r="JJ1192" s="117"/>
      <c r="JK1192" s="117"/>
      <c r="JL1192" s="117"/>
      <c r="JM1192" s="117"/>
      <c r="JN1192" s="117"/>
      <c r="JO1192" s="117"/>
      <c r="JP1192" s="117"/>
      <c r="JQ1192" s="117"/>
      <c r="JR1192" s="117"/>
      <c r="JS1192" s="117"/>
      <c r="JT1192" s="117"/>
      <c r="JU1192" s="117"/>
      <c r="JV1192" s="117"/>
      <c r="JW1192" s="117"/>
      <c r="JX1192" s="117"/>
      <c r="JY1192" s="117"/>
      <c r="JZ1192" s="117"/>
      <c r="KA1192" s="117"/>
      <c r="KB1192" s="117"/>
      <c r="KC1192" s="117"/>
      <c r="KD1192" s="117"/>
      <c r="KE1192" s="117"/>
      <c r="KF1192" s="117"/>
      <c r="KG1192" s="117"/>
      <c r="KH1192" s="117"/>
      <c r="KI1192" s="117"/>
      <c r="KJ1192" s="117"/>
      <c r="KK1192" s="117"/>
      <c r="KL1192" s="117"/>
      <c r="KM1192" s="117"/>
      <c r="KN1192" s="117"/>
      <c r="KO1192" s="117"/>
      <c r="KP1192" s="117"/>
      <c r="KQ1192" s="117"/>
      <c r="KR1192" s="117"/>
      <c r="KS1192" s="117"/>
      <c r="KT1192" s="117"/>
      <c r="KU1192" s="117"/>
      <c r="KV1192" s="117"/>
      <c r="KW1192" s="117"/>
      <c r="KX1192" s="117"/>
      <c r="KY1192" s="117"/>
      <c r="KZ1192" s="117"/>
      <c r="LA1192" s="117"/>
      <c r="LB1192" s="117"/>
      <c r="LC1192" s="117"/>
      <c r="LD1192" s="117"/>
      <c r="LE1192" s="117"/>
      <c r="LF1192" s="117"/>
      <c r="LG1192" s="117"/>
      <c r="LH1192" s="117"/>
      <c r="LI1192" s="117"/>
      <c r="LJ1192" s="117"/>
      <c r="LK1192" s="117"/>
      <c r="LL1192" s="117"/>
      <c r="LM1192" s="117"/>
      <c r="LN1192" s="117"/>
      <c r="LO1192" s="117"/>
      <c r="LP1192" s="117"/>
      <c r="LQ1192" s="117"/>
      <c r="LR1192" s="117"/>
      <c r="LS1192" s="117"/>
      <c r="LT1192" s="117"/>
      <c r="LU1192" s="117"/>
      <c r="LV1192" s="117"/>
      <c r="LW1192" s="117"/>
      <c r="LX1192" s="117"/>
      <c r="LY1192" s="117"/>
      <c r="LZ1192" s="117"/>
      <c r="MA1192" s="117"/>
      <c r="MB1192" s="117"/>
      <c r="MC1192" s="117"/>
      <c r="MD1192" s="117"/>
      <c r="ME1192" s="117"/>
      <c r="MF1192" s="117"/>
      <c r="MG1192" s="117"/>
      <c r="MH1192" s="117"/>
      <c r="MI1192" s="117"/>
      <c r="MJ1192" s="117"/>
      <c r="MK1192" s="117"/>
      <c r="ML1192" s="117"/>
      <c r="MM1192" s="117"/>
      <c r="MN1192" s="117"/>
      <c r="MO1192" s="117"/>
      <c r="MP1192" s="117"/>
      <c r="MQ1192" s="117"/>
      <c r="MR1192" s="117"/>
      <c r="MS1192" s="117"/>
      <c r="MT1192" s="117"/>
      <c r="MU1192" s="117"/>
      <c r="MV1192" s="117"/>
      <c r="MW1192" s="117"/>
      <c r="MX1192" s="117"/>
      <c r="MY1192" s="117"/>
      <c r="MZ1192" s="117"/>
      <c r="NA1192" s="117"/>
      <c r="NB1192" s="117"/>
      <c r="NC1192" s="117"/>
      <c r="ND1192" s="117"/>
      <c r="NE1192" s="117"/>
      <c r="NF1192" s="117"/>
      <c r="NG1192" s="117"/>
      <c r="NH1192" s="117"/>
      <c r="NI1192" s="117"/>
      <c r="NJ1192" s="117"/>
      <c r="NK1192" s="117"/>
      <c r="NL1192" s="117"/>
      <c r="NM1192" s="117"/>
      <c r="NN1192" s="117"/>
      <c r="NO1192" s="117"/>
      <c r="NP1192" s="117"/>
      <c r="NQ1192" s="117"/>
      <c r="NR1192" s="117"/>
      <c r="NS1192" s="117"/>
      <c r="NT1192" s="117"/>
      <c r="NU1192" s="117"/>
      <c r="NV1192" s="117"/>
      <c r="NW1192" s="117"/>
      <c r="NX1192" s="117"/>
      <c r="NY1192" s="117"/>
      <c r="NZ1192" s="117"/>
      <c r="OA1192" s="117"/>
      <c r="OB1192" s="117"/>
      <c r="OC1192" s="117"/>
      <c r="OD1192" s="117"/>
      <c r="OE1192" s="117"/>
      <c r="OF1192" s="117"/>
      <c r="OG1192" s="117"/>
      <c r="OH1192" s="117"/>
      <c r="OI1192" s="117"/>
      <c r="OJ1192" s="117"/>
      <c r="OK1192" s="117"/>
      <c r="OL1192" s="117"/>
      <c r="OM1192" s="117"/>
      <c r="ON1192" s="117"/>
      <c r="OO1192" s="117"/>
      <c r="OP1192" s="117"/>
      <c r="OQ1192" s="117"/>
      <c r="OR1192" s="117"/>
      <c r="OS1192" s="117"/>
      <c r="OT1192" s="117"/>
      <c r="OU1192" s="117"/>
      <c r="OV1192" s="117"/>
      <c r="OW1192" s="117"/>
      <c r="OX1192" s="117"/>
      <c r="OY1192" s="117"/>
      <c r="OZ1192" s="117"/>
      <c r="PA1192" s="117"/>
      <c r="PB1192" s="117"/>
      <c r="PC1192" s="117"/>
      <c r="PD1192" s="117"/>
      <c r="PE1192" s="117"/>
      <c r="PF1192" s="117"/>
      <c r="PG1192" s="117"/>
      <c r="PH1192" s="117"/>
      <c r="PI1192" s="117"/>
      <c r="PJ1192" s="117"/>
      <c r="PK1192" s="117"/>
      <c r="PL1192" s="117"/>
      <c r="PM1192" s="117"/>
      <c r="PN1192" s="117"/>
      <c r="PO1192" s="117"/>
      <c r="PP1192" s="117"/>
      <c r="PQ1192" s="117"/>
      <c r="PR1192" s="117"/>
      <c r="PS1192" s="117"/>
      <c r="PT1192" s="117"/>
      <c r="PU1192" s="117"/>
      <c r="PV1192" s="117"/>
      <c r="PW1192" s="117"/>
      <c r="PX1192" s="117"/>
      <c r="PY1192" s="117"/>
      <c r="PZ1192" s="117"/>
      <c r="QA1192" s="117"/>
      <c r="QB1192" s="117"/>
      <c r="QC1192" s="117"/>
      <c r="QD1192" s="117"/>
      <c r="QE1192" s="117"/>
      <c r="QF1192" s="117"/>
      <c r="QG1192" s="117"/>
      <c r="QH1192" s="117"/>
      <c r="QI1192" s="117"/>
      <c r="QJ1192" s="117"/>
      <c r="QK1192" s="117"/>
      <c r="QL1192" s="117"/>
      <c r="QM1192" s="117"/>
      <c r="QN1192" s="117"/>
      <c r="QO1192" s="117"/>
      <c r="QP1192" s="117"/>
      <c r="QQ1192" s="117"/>
      <c r="QR1192" s="117"/>
      <c r="QS1192" s="117"/>
      <c r="QT1192" s="117"/>
      <c r="QU1192" s="117"/>
      <c r="QV1192" s="117"/>
      <c r="QW1192" s="117"/>
      <c r="QX1192" s="117"/>
      <c r="QY1192" s="117"/>
      <c r="QZ1192" s="117"/>
      <c r="RA1192" s="117"/>
      <c r="RB1192" s="117"/>
      <c r="RC1192" s="117"/>
      <c r="RD1192" s="117"/>
      <c r="RE1192" s="117"/>
      <c r="RF1192" s="117"/>
      <c r="RG1192" s="117"/>
      <c r="RH1192" s="117"/>
      <c r="RI1192" s="117"/>
      <c r="RJ1192" s="117"/>
      <c r="RK1192" s="117"/>
      <c r="RL1192" s="117"/>
      <c r="RM1192" s="117"/>
      <c r="RN1192" s="117"/>
      <c r="RO1192" s="117"/>
      <c r="RP1192" s="117"/>
      <c r="RQ1192" s="117"/>
      <c r="RR1192" s="117"/>
      <c r="RS1192" s="117"/>
      <c r="RT1192" s="117"/>
      <c r="RU1192" s="117"/>
      <c r="RV1192" s="117"/>
      <c r="RW1192" s="117"/>
      <c r="RX1192" s="117"/>
      <c r="RY1192" s="117"/>
      <c r="RZ1192" s="117"/>
      <c r="SA1192" s="117"/>
      <c r="SB1192" s="117"/>
      <c r="SC1192" s="117"/>
      <c r="SD1192" s="117"/>
      <c r="SE1192" s="117"/>
      <c r="SF1192" s="117"/>
      <c r="SG1192" s="117"/>
      <c r="SH1192" s="117"/>
      <c r="SI1192" s="117"/>
      <c r="SJ1192" s="117"/>
      <c r="SK1192" s="117"/>
      <c r="SL1192" s="117"/>
      <c r="SM1192" s="117"/>
      <c r="SN1192" s="117"/>
      <c r="SO1192" s="117"/>
      <c r="SP1192" s="117"/>
      <c r="SQ1192" s="117"/>
      <c r="SR1192" s="117"/>
      <c r="SS1192" s="117"/>
      <c r="ST1192" s="117"/>
      <c r="SU1192" s="117"/>
      <c r="SV1192" s="117"/>
      <c r="SW1192" s="117"/>
      <c r="SX1192" s="117"/>
      <c r="SY1192" s="117"/>
      <c r="SZ1192" s="117"/>
      <c r="TA1192" s="117"/>
      <c r="TB1192" s="117"/>
      <c r="TC1192" s="117"/>
      <c r="TD1192" s="117"/>
      <c r="TE1192" s="117"/>
      <c r="TF1192" s="117"/>
      <c r="TG1192" s="117"/>
      <c r="TH1192" s="117"/>
      <c r="TI1192" s="117"/>
      <c r="TJ1192" s="117"/>
      <c r="TK1192" s="117"/>
      <c r="TL1192" s="117"/>
      <c r="TM1192" s="117"/>
      <c r="TN1192" s="117"/>
      <c r="TO1192" s="117"/>
      <c r="TP1192" s="117"/>
      <c r="TQ1192" s="117"/>
      <c r="TR1192" s="117"/>
      <c r="TS1192" s="117"/>
      <c r="TT1192" s="117"/>
      <c r="TU1192" s="117"/>
      <c r="TV1192" s="117"/>
      <c r="TW1192" s="117"/>
      <c r="TX1192" s="117"/>
      <c r="TY1192" s="117"/>
      <c r="TZ1192" s="117"/>
      <c r="UA1192" s="117"/>
      <c r="UB1192" s="117"/>
      <c r="UC1192" s="117"/>
      <c r="UD1192" s="117"/>
      <c r="UE1192" s="117"/>
      <c r="UF1192" s="117"/>
      <c r="UG1192" s="117"/>
      <c r="UH1192" s="117"/>
      <c r="UI1192" s="117"/>
      <c r="UJ1192" s="117"/>
      <c r="UK1192" s="117"/>
      <c r="UL1192" s="117"/>
      <c r="UM1192" s="117"/>
      <c r="UN1192" s="117"/>
      <c r="UO1192" s="117"/>
      <c r="UP1192" s="117"/>
      <c r="UQ1192" s="117"/>
      <c r="UR1192" s="117"/>
      <c r="US1192" s="117"/>
      <c r="UT1192" s="117"/>
      <c r="UU1192" s="117"/>
      <c r="UV1192" s="117"/>
      <c r="UW1192" s="117"/>
      <c r="UX1192" s="117"/>
      <c r="UY1192" s="117"/>
      <c r="UZ1192" s="117"/>
      <c r="VA1192" s="117"/>
      <c r="VB1192" s="117"/>
      <c r="VC1192" s="117"/>
      <c r="VD1192" s="117"/>
      <c r="VE1192" s="117"/>
      <c r="VF1192" s="117"/>
      <c r="VG1192" s="117"/>
      <c r="VH1192" s="117"/>
      <c r="VI1192" s="117"/>
      <c r="VJ1192" s="117"/>
      <c r="VK1192" s="117"/>
      <c r="VL1192" s="117"/>
      <c r="VM1192" s="117"/>
      <c r="VN1192" s="117"/>
      <c r="VO1192" s="117"/>
      <c r="VP1192" s="117"/>
      <c r="VQ1192" s="117"/>
      <c r="VR1192" s="117"/>
      <c r="VS1192" s="117"/>
      <c r="VT1192" s="117"/>
      <c r="VU1192" s="117"/>
      <c r="VV1192" s="117"/>
      <c r="VW1192" s="117"/>
      <c r="VX1192" s="117"/>
      <c r="VY1192" s="117"/>
      <c r="VZ1192" s="117"/>
      <c r="WA1192" s="117"/>
      <c r="WB1192" s="117"/>
      <c r="WC1192" s="117"/>
      <c r="WD1192" s="117"/>
      <c r="WE1192" s="117"/>
      <c r="WF1192" s="117"/>
      <c r="WG1192" s="117"/>
      <c r="WH1192" s="117"/>
      <c r="WI1192" s="117"/>
      <c r="WJ1192" s="117"/>
      <c r="WK1192" s="117"/>
      <c r="WL1192" s="117"/>
      <c r="WM1192" s="117"/>
      <c r="WN1192" s="117"/>
      <c r="WO1192" s="117"/>
      <c r="WP1192" s="117"/>
      <c r="WQ1192" s="117"/>
      <c r="WR1192" s="117"/>
      <c r="WS1192" s="117"/>
      <c r="WT1192" s="117"/>
      <c r="WU1192" s="117"/>
      <c r="WV1192" s="117"/>
      <c r="WW1192" s="117"/>
      <c r="WX1192" s="117"/>
      <c r="WY1192" s="117"/>
      <c r="WZ1192" s="117"/>
      <c r="XA1192" s="117"/>
      <c r="XB1192" s="117"/>
      <c r="XC1192" s="117"/>
      <c r="XD1192" s="117"/>
      <c r="XE1192" s="117"/>
      <c r="XF1192" s="117"/>
      <c r="XG1192" s="117"/>
      <c r="XH1192" s="117"/>
      <c r="XI1192" s="117"/>
      <c r="XJ1192" s="117"/>
      <c r="XK1192" s="117"/>
      <c r="XL1192" s="117"/>
      <c r="XM1192" s="117"/>
      <c r="XN1192" s="117"/>
      <c r="XO1192" s="117"/>
      <c r="XP1192" s="117"/>
      <c r="XQ1192" s="117"/>
      <c r="XR1192" s="117"/>
      <c r="XS1192" s="117"/>
      <c r="XT1192" s="117"/>
      <c r="XU1192" s="117"/>
      <c r="XV1192" s="117"/>
      <c r="XW1192" s="117"/>
      <c r="XX1192" s="117"/>
      <c r="XY1192" s="117"/>
      <c r="XZ1192" s="117"/>
      <c r="YA1192" s="117"/>
      <c r="YB1192" s="117"/>
      <c r="YC1192" s="117"/>
      <c r="YD1192" s="117"/>
      <c r="YE1192" s="117"/>
      <c r="YF1192" s="117"/>
      <c r="YG1192" s="117"/>
      <c r="YH1192" s="117"/>
      <c r="YI1192" s="117"/>
      <c r="YJ1192" s="117"/>
      <c r="YK1192" s="117"/>
      <c r="YL1192" s="117"/>
      <c r="YM1192" s="117"/>
      <c r="YN1192" s="117"/>
      <c r="YO1192" s="117"/>
      <c r="YP1192" s="117"/>
      <c r="YQ1192" s="117"/>
      <c r="YR1192" s="117"/>
      <c r="YS1192" s="117"/>
      <c r="YT1192" s="117"/>
      <c r="YU1192" s="117"/>
      <c r="YV1192" s="117"/>
      <c r="YW1192" s="117"/>
      <c r="YX1192" s="117"/>
      <c r="YY1192" s="117"/>
      <c r="YZ1192" s="117"/>
      <c r="ZA1192" s="117"/>
      <c r="ZB1192" s="117"/>
      <c r="ZC1192" s="117"/>
      <c r="ZD1192" s="117"/>
      <c r="ZE1192" s="117"/>
      <c r="ZF1192" s="117"/>
      <c r="ZG1192" s="117"/>
      <c r="ZH1192" s="117"/>
      <c r="ZI1192" s="117"/>
      <c r="ZJ1192" s="117"/>
      <c r="ZK1192" s="117"/>
      <c r="ZL1192" s="117"/>
      <c r="ZM1192" s="117"/>
      <c r="ZN1192" s="117"/>
      <c r="ZO1192" s="117"/>
      <c r="ZP1192" s="117"/>
      <c r="ZQ1192" s="117"/>
      <c r="ZR1192" s="117"/>
      <c r="ZS1192" s="117"/>
      <c r="ZT1192" s="117"/>
      <c r="ZU1192" s="117"/>
      <c r="ZV1192" s="117"/>
      <c r="ZW1192" s="117"/>
      <c r="ZX1192" s="117"/>
      <c r="ZY1192" s="117"/>
      <c r="ZZ1192" s="117"/>
      <c r="AAA1192" s="117"/>
      <c r="AAB1192" s="117"/>
      <c r="AAC1192" s="117"/>
      <c r="AAD1192" s="117"/>
      <c r="AAE1192" s="117"/>
      <c r="AAF1192" s="117"/>
      <c r="AAG1192" s="117"/>
      <c r="AAH1192" s="117"/>
      <c r="AAI1192" s="117"/>
      <c r="AAJ1192" s="117"/>
      <c r="AAK1192" s="117"/>
      <c r="AAL1192" s="117"/>
      <c r="AAM1192" s="117"/>
      <c r="AAN1192" s="117"/>
      <c r="AAO1192" s="117"/>
      <c r="AAP1192" s="117"/>
      <c r="AAQ1192" s="117"/>
      <c r="AAR1192" s="117"/>
      <c r="AAS1192" s="117"/>
      <c r="AAT1192" s="117"/>
      <c r="AAU1192" s="117"/>
      <c r="AAV1192" s="117"/>
      <c r="AAW1192" s="117"/>
      <c r="AAX1192" s="117"/>
      <c r="AAY1192" s="117"/>
      <c r="AAZ1192" s="117"/>
      <c r="ABA1192" s="117"/>
      <c r="ABB1192" s="117"/>
      <c r="ABC1192" s="117"/>
      <c r="ABD1192" s="117"/>
      <c r="ABE1192" s="117"/>
      <c r="ABF1192" s="117"/>
      <c r="ABG1192" s="117"/>
      <c r="ABH1192" s="117"/>
      <c r="ABI1192" s="117"/>
      <c r="ABJ1192" s="117"/>
      <c r="ABK1192" s="117"/>
      <c r="ABL1192" s="117"/>
      <c r="ABM1192" s="117"/>
      <c r="ABN1192" s="117"/>
      <c r="ABO1192" s="117"/>
      <c r="ABP1192" s="117"/>
      <c r="ABQ1192" s="117"/>
      <c r="ABR1192" s="117"/>
      <c r="ABS1192" s="117"/>
      <c r="ABT1192" s="117"/>
      <c r="ABU1192" s="117"/>
      <c r="ABV1192" s="117"/>
      <c r="ABW1192" s="117"/>
      <c r="ABX1192" s="117"/>
      <c r="ABY1192" s="117"/>
      <c r="ABZ1192" s="117"/>
      <c r="ACA1192" s="117"/>
      <c r="ACB1192" s="117"/>
      <c r="ACC1192" s="117"/>
      <c r="ACD1192" s="117"/>
      <c r="ACE1192" s="117"/>
      <c r="ACF1192" s="117"/>
      <c r="ACG1192" s="117"/>
      <c r="ACH1192" s="117"/>
      <c r="ACI1192" s="117"/>
      <c r="ACJ1192" s="117"/>
      <c r="ACK1192" s="117"/>
      <c r="ACL1192" s="117"/>
      <c r="ACM1192" s="117"/>
      <c r="ACN1192" s="117"/>
      <c r="ACO1192" s="117"/>
      <c r="ACP1192" s="117"/>
      <c r="ACQ1192" s="117"/>
      <c r="ACR1192" s="117"/>
      <c r="ACS1192" s="117"/>
      <c r="ACT1192" s="117"/>
      <c r="ACU1192" s="117"/>
      <c r="ACV1192" s="117"/>
      <c r="ACW1192" s="117"/>
      <c r="ACX1192" s="117"/>
      <c r="ACY1192" s="117"/>
      <c r="ACZ1192" s="117"/>
      <c r="ADA1192" s="117"/>
      <c r="ADB1192" s="117"/>
      <c r="ADC1192" s="117"/>
      <c r="ADD1192" s="117"/>
      <c r="ADE1192" s="117"/>
      <c r="ADF1192" s="117"/>
      <c r="ADG1192" s="117"/>
      <c r="ADH1192" s="117"/>
      <c r="ADI1192" s="117"/>
      <c r="ADJ1192" s="117"/>
      <c r="ADK1192" s="117"/>
      <c r="ADL1192" s="117"/>
      <c r="ADM1192" s="117"/>
      <c r="ADN1192" s="117"/>
      <c r="ADO1192" s="117"/>
      <c r="ADP1192" s="117"/>
      <c r="ADQ1192" s="117"/>
      <c r="ADR1192" s="117"/>
      <c r="ADS1192" s="117"/>
      <c r="ADT1192" s="117"/>
      <c r="ADU1192" s="117"/>
      <c r="ADV1192" s="117"/>
      <c r="ADW1192" s="117"/>
      <c r="ADX1192" s="117"/>
      <c r="ADY1192" s="117"/>
      <c r="ADZ1192" s="117"/>
      <c r="AEA1192" s="117"/>
      <c r="AEB1192" s="117"/>
      <c r="AEC1192" s="117"/>
      <c r="AED1192" s="117"/>
      <c r="AEE1192" s="117"/>
      <c r="AEF1192" s="117"/>
      <c r="AEG1192" s="117"/>
      <c r="AEH1192" s="117"/>
      <c r="AEI1192" s="117"/>
      <c r="AEJ1192" s="117"/>
      <c r="AEK1192" s="117"/>
      <c r="AEL1192" s="117"/>
      <c r="AEM1192" s="117"/>
      <c r="AEN1192" s="117"/>
      <c r="AEO1192" s="117"/>
      <c r="AEP1192" s="117"/>
      <c r="AEQ1192" s="117"/>
      <c r="AER1192" s="117"/>
      <c r="AES1192" s="117"/>
      <c r="AET1192" s="117"/>
      <c r="AEU1192" s="117"/>
      <c r="AEV1192" s="117"/>
      <c r="AEW1192" s="117"/>
      <c r="AEX1192" s="117"/>
      <c r="AEY1192" s="117"/>
      <c r="AEZ1192" s="117"/>
      <c r="AFA1192" s="117"/>
      <c r="AFB1192" s="117"/>
      <c r="AFC1192" s="117"/>
      <c r="AFD1192" s="117"/>
      <c r="AFE1192" s="117"/>
      <c r="AFF1192" s="117"/>
      <c r="AFG1192" s="117"/>
      <c r="AFH1192" s="117"/>
      <c r="AFI1192" s="117"/>
      <c r="AFJ1192" s="117"/>
      <c r="AFK1192" s="117"/>
      <c r="AFL1192" s="117"/>
      <c r="AFM1192" s="117"/>
      <c r="AFN1192" s="117"/>
      <c r="AFO1192" s="117"/>
      <c r="AFP1192" s="117"/>
      <c r="AFQ1192" s="117"/>
      <c r="AFR1192" s="117"/>
      <c r="AFS1192" s="117"/>
      <c r="AFT1192" s="117"/>
      <c r="AFU1192" s="117"/>
      <c r="AFV1192" s="117"/>
      <c r="AFW1192" s="117"/>
      <c r="AFX1192" s="117"/>
      <c r="AFY1192" s="117"/>
      <c r="AFZ1192" s="117"/>
      <c r="AGA1192" s="117"/>
      <c r="AGB1192" s="117"/>
      <c r="AGC1192" s="117"/>
      <c r="AGD1192" s="117"/>
      <c r="AGE1192" s="117"/>
      <c r="AGF1192" s="117"/>
      <c r="AGG1192" s="117"/>
      <c r="AGH1192" s="117"/>
      <c r="AGI1192" s="117"/>
      <c r="AGJ1192" s="117"/>
      <c r="AGK1192" s="117"/>
      <c r="AGL1192" s="117"/>
      <c r="AGM1192" s="117"/>
      <c r="AGN1192" s="117"/>
      <c r="AGO1192" s="117"/>
      <c r="AGP1192" s="117"/>
      <c r="AGQ1192" s="117"/>
      <c r="AGR1192" s="117"/>
      <c r="AGS1192" s="117"/>
      <c r="AGT1192" s="117"/>
      <c r="AGU1192" s="117"/>
      <c r="AGV1192" s="117"/>
      <c r="AGW1192" s="117"/>
      <c r="AGX1192" s="117"/>
      <c r="AGY1192" s="117"/>
      <c r="AGZ1192" s="117"/>
      <c r="AHA1192" s="117"/>
      <c r="AHB1192" s="117"/>
      <c r="AHC1192" s="117"/>
      <c r="AHD1192" s="117"/>
      <c r="AHE1192" s="117"/>
      <c r="AHF1192" s="117"/>
      <c r="AHG1192" s="117"/>
      <c r="AHH1192" s="117"/>
      <c r="AHI1192" s="117"/>
      <c r="AHJ1192" s="117"/>
      <c r="AHK1192" s="117"/>
      <c r="AHL1192" s="117"/>
      <c r="AHM1192" s="117"/>
      <c r="AHN1192" s="117"/>
      <c r="AHO1192" s="117"/>
      <c r="AHP1192" s="117"/>
      <c r="AHQ1192" s="117"/>
      <c r="AHR1192" s="117"/>
      <c r="AHS1192" s="117"/>
      <c r="AHT1192" s="117"/>
      <c r="AHU1192" s="117"/>
      <c r="AHV1192" s="117"/>
      <c r="AHW1192" s="117"/>
      <c r="AHX1192" s="117"/>
      <c r="AHY1192" s="117"/>
      <c r="AHZ1192" s="117"/>
      <c r="AIA1192" s="117"/>
      <c r="AIB1192" s="117"/>
      <c r="AIC1192" s="117"/>
      <c r="AID1192" s="117"/>
      <c r="AIE1192" s="117"/>
      <c r="AIF1192" s="117"/>
      <c r="AIG1192" s="117"/>
      <c r="AIH1192" s="117"/>
      <c r="AII1192" s="117"/>
      <c r="AIJ1192" s="117"/>
      <c r="AIK1192" s="117"/>
      <c r="AIL1192" s="117"/>
      <c r="AIM1192" s="117"/>
      <c r="AIN1192" s="117"/>
      <c r="AIO1192" s="117"/>
      <c r="AIP1192" s="117"/>
      <c r="AIQ1192" s="117"/>
      <c r="AIR1192" s="117"/>
      <c r="AIS1192" s="117"/>
      <c r="AIT1192" s="117"/>
      <c r="AIU1192" s="117"/>
      <c r="AIV1192" s="117"/>
      <c r="AIW1192" s="117"/>
      <c r="AIX1192" s="117"/>
      <c r="AIY1192" s="117"/>
      <c r="AIZ1192" s="117"/>
      <c r="AJA1192" s="117"/>
      <c r="AJB1192" s="117"/>
      <c r="AJC1192" s="117"/>
      <c r="AJD1192" s="117"/>
      <c r="AJE1192" s="117"/>
      <c r="AJF1192" s="117"/>
      <c r="AJG1192" s="117"/>
      <c r="AJH1192" s="117"/>
      <c r="AJI1192" s="117"/>
      <c r="AJJ1192" s="117"/>
      <c r="AJK1192" s="117"/>
      <c r="AJL1192" s="117"/>
      <c r="AJM1192" s="117"/>
      <c r="AJN1192" s="117"/>
      <c r="AJO1192" s="117"/>
      <c r="AJP1192" s="117"/>
      <c r="AJQ1192" s="117"/>
      <c r="AJR1192" s="117"/>
      <c r="AJS1192" s="117"/>
      <c r="AJT1192" s="117"/>
      <c r="AJU1192" s="117"/>
      <c r="AJV1192" s="117"/>
      <c r="AJW1192" s="117"/>
      <c r="AJX1192" s="117"/>
      <c r="AJY1192" s="117"/>
      <c r="AJZ1192" s="117"/>
      <c r="AKA1192" s="117"/>
      <c r="AKB1192" s="117"/>
      <c r="AKC1192" s="117"/>
      <c r="AKD1192" s="117"/>
      <c r="AKE1192" s="117"/>
      <c r="AKF1192" s="117"/>
      <c r="AKG1192" s="117"/>
      <c r="AKH1192" s="117"/>
      <c r="AKI1192" s="117"/>
      <c r="AKJ1192" s="117"/>
      <c r="AKK1192" s="117"/>
      <c r="AKL1192" s="117"/>
      <c r="AKM1192" s="117"/>
      <c r="AKN1192" s="117"/>
      <c r="AKO1192" s="117"/>
      <c r="AKP1192" s="117"/>
      <c r="AKQ1192" s="117"/>
      <c r="AKR1192" s="117"/>
      <c r="AKS1192" s="117"/>
      <c r="AKT1192" s="117"/>
      <c r="AKU1192" s="117"/>
      <c r="AKV1192" s="117"/>
      <c r="AKW1192" s="117"/>
      <c r="AKX1192" s="117"/>
      <c r="AKY1192" s="117"/>
      <c r="AKZ1192" s="117"/>
      <c r="ALA1192" s="117"/>
      <c r="ALB1192" s="117"/>
      <c r="ALC1192" s="117"/>
      <c r="ALD1192" s="117"/>
      <c r="ALE1192" s="117"/>
      <c r="ALF1192" s="117"/>
      <c r="ALG1192" s="117"/>
      <c r="ALH1192" s="117"/>
      <c r="ALI1192" s="117"/>
      <c r="ALJ1192" s="117"/>
      <c r="ALK1192" s="117"/>
      <c r="ALL1192" s="117"/>
      <c r="ALM1192" s="117"/>
      <c r="ALN1192" s="117"/>
    </row>
    <row r="1193" spans="1:1002" s="120" customFormat="1" ht="38.25" x14ac:dyDescent="0.2">
      <c r="A1193" s="169"/>
      <c r="B1193" s="386" t="s">
        <v>2723</v>
      </c>
      <c r="C1193" s="205">
        <v>28940</v>
      </c>
      <c r="D1193" s="46" t="s">
        <v>741</v>
      </c>
      <c r="E1193" s="355">
        <v>11</v>
      </c>
      <c r="F1193" s="205" t="s">
        <v>2656</v>
      </c>
      <c r="G1193" s="46" t="s">
        <v>2724</v>
      </c>
      <c r="H1193" s="46">
        <v>20</v>
      </c>
      <c r="I1193" s="117"/>
      <c r="J1193" s="117"/>
      <c r="K1193" s="117"/>
      <c r="L1193" s="117"/>
      <c r="M1193" s="117"/>
      <c r="N1193" s="117"/>
      <c r="O1193" s="117"/>
      <c r="P1193" s="117"/>
      <c r="Q1193" s="117"/>
      <c r="R1193" s="117"/>
      <c r="S1193" s="117"/>
      <c r="T1193" s="117"/>
      <c r="U1193" s="117"/>
      <c r="V1193" s="117"/>
      <c r="W1193" s="117"/>
      <c r="X1193" s="117"/>
      <c r="Y1193" s="117"/>
      <c r="Z1193" s="117"/>
      <c r="AA1193" s="117"/>
      <c r="AB1193" s="117"/>
      <c r="AC1193" s="117"/>
      <c r="AD1193" s="117"/>
      <c r="AE1193" s="117"/>
      <c r="AF1193" s="117"/>
      <c r="AG1193" s="117"/>
      <c r="AH1193" s="117"/>
      <c r="AI1193" s="117"/>
      <c r="AJ1193" s="117"/>
      <c r="AK1193" s="117"/>
      <c r="AL1193" s="117"/>
      <c r="AM1193" s="117"/>
      <c r="AN1193" s="117"/>
      <c r="AO1193" s="117"/>
      <c r="AP1193" s="117"/>
      <c r="AQ1193" s="117"/>
      <c r="AR1193" s="117"/>
      <c r="AS1193" s="117"/>
      <c r="AT1193" s="117"/>
      <c r="AU1193" s="117"/>
      <c r="AV1193" s="117"/>
      <c r="AW1193" s="117"/>
      <c r="AX1193" s="117"/>
      <c r="AY1193" s="117"/>
      <c r="AZ1193" s="117"/>
      <c r="BA1193" s="117"/>
      <c r="BB1193" s="117"/>
      <c r="BC1193" s="117"/>
      <c r="BD1193" s="117"/>
      <c r="BE1193" s="117"/>
      <c r="BF1193" s="117"/>
      <c r="BG1193" s="117"/>
      <c r="BH1193" s="117"/>
      <c r="BI1193" s="117"/>
      <c r="BJ1193" s="117"/>
      <c r="BK1193" s="117"/>
      <c r="BL1193" s="117"/>
      <c r="BM1193" s="117"/>
      <c r="BN1193" s="117"/>
      <c r="BO1193" s="117"/>
      <c r="BP1193" s="117"/>
      <c r="BQ1193" s="117"/>
      <c r="BR1193" s="117"/>
      <c r="BS1193" s="117"/>
      <c r="BT1193" s="117"/>
      <c r="BU1193" s="117"/>
      <c r="BV1193" s="117"/>
      <c r="BW1193" s="117"/>
      <c r="BX1193" s="117"/>
      <c r="BY1193" s="117"/>
      <c r="BZ1193" s="117"/>
      <c r="CA1193" s="117"/>
      <c r="CB1193" s="117"/>
      <c r="CC1193" s="117"/>
      <c r="CD1193" s="117"/>
      <c r="CE1193" s="117"/>
      <c r="CF1193" s="117"/>
      <c r="CG1193" s="117"/>
      <c r="CH1193" s="117"/>
      <c r="CI1193" s="117"/>
      <c r="CJ1193" s="117"/>
      <c r="CK1193" s="117"/>
      <c r="CL1193" s="117"/>
      <c r="CM1193" s="117"/>
      <c r="CN1193" s="117"/>
      <c r="CO1193" s="117"/>
      <c r="CP1193" s="117"/>
      <c r="CQ1193" s="117"/>
      <c r="CR1193" s="117"/>
      <c r="CS1193" s="117"/>
      <c r="CT1193" s="117"/>
      <c r="CU1193" s="117"/>
      <c r="CV1193" s="117"/>
      <c r="CW1193" s="117"/>
      <c r="CX1193" s="117"/>
      <c r="CY1193" s="117"/>
      <c r="CZ1193" s="117"/>
      <c r="DA1193" s="117"/>
      <c r="DB1193" s="117"/>
      <c r="DC1193" s="117"/>
      <c r="DD1193" s="117"/>
      <c r="DE1193" s="117"/>
      <c r="DF1193" s="117"/>
      <c r="DG1193" s="117"/>
      <c r="DH1193" s="117"/>
      <c r="DI1193" s="117"/>
      <c r="DJ1193" s="117"/>
      <c r="DK1193" s="117"/>
      <c r="DL1193" s="117"/>
      <c r="DM1193" s="117"/>
      <c r="DN1193" s="117"/>
      <c r="DO1193" s="117"/>
      <c r="DP1193" s="117"/>
      <c r="DQ1193" s="117"/>
      <c r="DR1193" s="117"/>
      <c r="DS1193" s="117"/>
      <c r="DT1193" s="117"/>
      <c r="DU1193" s="117"/>
      <c r="DV1193" s="117"/>
      <c r="DW1193" s="117"/>
      <c r="DX1193" s="117"/>
      <c r="DY1193" s="117"/>
      <c r="DZ1193" s="117"/>
      <c r="EA1193" s="117"/>
      <c r="EB1193" s="117"/>
      <c r="EC1193" s="117"/>
      <c r="ED1193" s="117"/>
      <c r="EE1193" s="117"/>
      <c r="EF1193" s="117"/>
      <c r="EG1193" s="117"/>
      <c r="EH1193" s="117"/>
      <c r="EI1193" s="117"/>
      <c r="EJ1193" s="117"/>
      <c r="EK1193" s="117"/>
      <c r="EL1193" s="117"/>
      <c r="EM1193" s="117"/>
      <c r="EN1193" s="117"/>
      <c r="EO1193" s="117"/>
      <c r="EP1193" s="117"/>
      <c r="EQ1193" s="117"/>
      <c r="ER1193" s="117"/>
      <c r="ES1193" s="117"/>
      <c r="ET1193" s="117"/>
      <c r="EU1193" s="117"/>
      <c r="EV1193" s="117"/>
      <c r="EW1193" s="117"/>
      <c r="EX1193" s="117"/>
      <c r="EY1193" s="117"/>
      <c r="EZ1193" s="117"/>
      <c r="FA1193" s="117"/>
      <c r="FB1193" s="117"/>
      <c r="FC1193" s="117"/>
      <c r="FD1193" s="117"/>
      <c r="FE1193" s="117"/>
      <c r="FF1193" s="117"/>
      <c r="FG1193" s="117"/>
      <c r="FH1193" s="117"/>
      <c r="FI1193" s="117"/>
      <c r="FJ1193" s="117"/>
      <c r="FK1193" s="117"/>
      <c r="FL1193" s="117"/>
      <c r="FM1193" s="117"/>
      <c r="FN1193" s="117"/>
      <c r="FO1193" s="117"/>
      <c r="FP1193" s="117"/>
      <c r="FQ1193" s="117"/>
      <c r="FR1193" s="117"/>
      <c r="FS1193" s="117"/>
      <c r="FT1193" s="117"/>
      <c r="FU1193" s="117"/>
      <c r="FV1193" s="117"/>
      <c r="FW1193" s="117"/>
      <c r="FX1193" s="117"/>
      <c r="FY1193" s="117"/>
      <c r="FZ1193" s="117"/>
      <c r="GA1193" s="117"/>
      <c r="GB1193" s="117"/>
      <c r="GC1193" s="117"/>
      <c r="GD1193" s="117"/>
      <c r="GE1193" s="117"/>
      <c r="GF1193" s="117"/>
      <c r="GG1193" s="117"/>
      <c r="GH1193" s="117"/>
      <c r="GI1193" s="117"/>
      <c r="GJ1193" s="117"/>
      <c r="GK1193" s="117"/>
      <c r="GL1193" s="117"/>
      <c r="GM1193" s="117"/>
      <c r="GN1193" s="117"/>
      <c r="GO1193" s="117"/>
      <c r="GP1193" s="117"/>
      <c r="GQ1193" s="117"/>
      <c r="GR1193" s="117"/>
      <c r="GS1193" s="117"/>
      <c r="GT1193" s="117"/>
      <c r="GU1193" s="117"/>
      <c r="GV1193" s="117"/>
      <c r="GW1193" s="117"/>
      <c r="GX1193" s="117"/>
      <c r="GY1193" s="117"/>
      <c r="GZ1193" s="117"/>
      <c r="HA1193" s="117"/>
      <c r="HB1193" s="117"/>
      <c r="HC1193" s="117"/>
      <c r="HD1193" s="117"/>
      <c r="HE1193" s="117"/>
      <c r="HF1193" s="117"/>
      <c r="HG1193" s="117"/>
      <c r="HH1193" s="117"/>
      <c r="HI1193" s="117"/>
      <c r="HJ1193" s="117"/>
      <c r="HK1193" s="117"/>
      <c r="HL1193" s="117"/>
      <c r="HM1193" s="117"/>
      <c r="HN1193" s="117"/>
      <c r="HO1193" s="117"/>
      <c r="HP1193" s="117"/>
      <c r="HQ1193" s="117"/>
      <c r="HR1193" s="117"/>
      <c r="HS1193" s="117"/>
      <c r="HT1193" s="117"/>
      <c r="HU1193" s="117"/>
      <c r="HV1193" s="117"/>
      <c r="HW1193" s="117"/>
      <c r="HX1193" s="117"/>
      <c r="HY1193" s="117"/>
      <c r="HZ1193" s="117"/>
      <c r="IA1193" s="117"/>
      <c r="IB1193" s="117"/>
      <c r="IC1193" s="117"/>
      <c r="ID1193" s="117"/>
      <c r="IE1193" s="117"/>
      <c r="IF1193" s="117"/>
      <c r="IG1193" s="117"/>
      <c r="IH1193" s="117"/>
      <c r="II1193" s="117"/>
      <c r="IJ1193" s="117"/>
      <c r="IK1193" s="117"/>
      <c r="IL1193" s="117"/>
      <c r="IM1193" s="117"/>
      <c r="IN1193" s="117"/>
      <c r="IO1193" s="117"/>
      <c r="IP1193" s="117"/>
      <c r="IQ1193" s="117"/>
      <c r="IR1193" s="117"/>
      <c r="IS1193" s="117"/>
      <c r="IT1193" s="117"/>
      <c r="IU1193" s="117"/>
      <c r="IV1193" s="117"/>
      <c r="IW1193" s="117"/>
      <c r="IX1193" s="117"/>
      <c r="IY1193" s="117"/>
      <c r="IZ1193" s="117"/>
      <c r="JA1193" s="117"/>
      <c r="JB1193" s="117"/>
      <c r="JC1193" s="117"/>
      <c r="JD1193" s="117"/>
      <c r="JE1193" s="117"/>
      <c r="JF1193" s="117"/>
      <c r="JG1193" s="117"/>
      <c r="JH1193" s="117"/>
      <c r="JI1193" s="117"/>
      <c r="JJ1193" s="117"/>
      <c r="JK1193" s="117"/>
      <c r="JL1193" s="117"/>
      <c r="JM1193" s="117"/>
      <c r="JN1193" s="117"/>
      <c r="JO1193" s="117"/>
      <c r="JP1193" s="117"/>
      <c r="JQ1193" s="117"/>
      <c r="JR1193" s="117"/>
      <c r="JS1193" s="117"/>
      <c r="JT1193" s="117"/>
      <c r="JU1193" s="117"/>
      <c r="JV1193" s="117"/>
      <c r="JW1193" s="117"/>
      <c r="JX1193" s="117"/>
      <c r="JY1193" s="117"/>
      <c r="JZ1193" s="117"/>
      <c r="KA1193" s="117"/>
      <c r="KB1193" s="117"/>
      <c r="KC1193" s="117"/>
      <c r="KD1193" s="117"/>
      <c r="KE1193" s="117"/>
      <c r="KF1193" s="117"/>
      <c r="KG1193" s="117"/>
      <c r="KH1193" s="117"/>
      <c r="KI1193" s="117"/>
      <c r="KJ1193" s="117"/>
      <c r="KK1193" s="117"/>
      <c r="KL1193" s="117"/>
      <c r="KM1193" s="117"/>
      <c r="KN1193" s="117"/>
      <c r="KO1193" s="117"/>
      <c r="KP1193" s="117"/>
      <c r="KQ1193" s="117"/>
      <c r="KR1193" s="117"/>
      <c r="KS1193" s="117"/>
      <c r="KT1193" s="117"/>
      <c r="KU1193" s="117"/>
      <c r="KV1193" s="117"/>
      <c r="KW1193" s="117"/>
      <c r="KX1193" s="117"/>
      <c r="KY1193" s="117"/>
      <c r="KZ1193" s="117"/>
      <c r="LA1193" s="117"/>
      <c r="LB1193" s="117"/>
      <c r="LC1193" s="117"/>
      <c r="LD1193" s="117"/>
      <c r="LE1193" s="117"/>
      <c r="LF1193" s="117"/>
      <c r="LG1193" s="117"/>
      <c r="LH1193" s="117"/>
      <c r="LI1193" s="117"/>
      <c r="LJ1193" s="117"/>
      <c r="LK1193" s="117"/>
      <c r="LL1193" s="117"/>
      <c r="LM1193" s="117"/>
      <c r="LN1193" s="117"/>
      <c r="LO1193" s="117"/>
      <c r="LP1193" s="117"/>
      <c r="LQ1193" s="117"/>
      <c r="LR1193" s="117"/>
      <c r="LS1193" s="117"/>
      <c r="LT1193" s="117"/>
      <c r="LU1193" s="117"/>
      <c r="LV1193" s="117"/>
      <c r="LW1193" s="117"/>
      <c r="LX1193" s="117"/>
      <c r="LY1193" s="117"/>
      <c r="LZ1193" s="117"/>
      <c r="MA1193" s="117"/>
      <c r="MB1193" s="117"/>
      <c r="MC1193" s="117"/>
      <c r="MD1193" s="117"/>
      <c r="ME1193" s="117"/>
      <c r="MF1193" s="117"/>
      <c r="MG1193" s="117"/>
      <c r="MH1193" s="117"/>
      <c r="MI1193" s="117"/>
      <c r="MJ1193" s="117"/>
      <c r="MK1193" s="117"/>
      <c r="ML1193" s="117"/>
      <c r="MM1193" s="117"/>
      <c r="MN1193" s="117"/>
      <c r="MO1193" s="117"/>
      <c r="MP1193" s="117"/>
      <c r="MQ1193" s="117"/>
      <c r="MR1193" s="117"/>
      <c r="MS1193" s="117"/>
      <c r="MT1193" s="117"/>
      <c r="MU1193" s="117"/>
      <c r="MV1193" s="117"/>
      <c r="MW1193" s="117"/>
      <c r="MX1193" s="117"/>
      <c r="MY1193" s="117"/>
      <c r="MZ1193" s="117"/>
      <c r="NA1193" s="117"/>
      <c r="NB1193" s="117"/>
      <c r="NC1193" s="117"/>
      <c r="ND1193" s="117"/>
      <c r="NE1193" s="117"/>
      <c r="NF1193" s="117"/>
      <c r="NG1193" s="117"/>
      <c r="NH1193" s="117"/>
      <c r="NI1193" s="117"/>
      <c r="NJ1193" s="117"/>
      <c r="NK1193" s="117"/>
      <c r="NL1193" s="117"/>
      <c r="NM1193" s="117"/>
      <c r="NN1193" s="117"/>
      <c r="NO1193" s="117"/>
      <c r="NP1193" s="117"/>
      <c r="NQ1193" s="117"/>
      <c r="NR1193" s="117"/>
      <c r="NS1193" s="117"/>
      <c r="NT1193" s="117"/>
      <c r="NU1193" s="117"/>
      <c r="NV1193" s="117"/>
      <c r="NW1193" s="117"/>
      <c r="NX1193" s="117"/>
      <c r="NY1193" s="117"/>
      <c r="NZ1193" s="117"/>
      <c r="OA1193" s="117"/>
      <c r="OB1193" s="117"/>
      <c r="OC1193" s="117"/>
      <c r="OD1193" s="117"/>
      <c r="OE1193" s="117"/>
      <c r="OF1193" s="117"/>
      <c r="OG1193" s="117"/>
      <c r="OH1193" s="117"/>
      <c r="OI1193" s="117"/>
      <c r="OJ1193" s="117"/>
      <c r="OK1193" s="117"/>
      <c r="OL1193" s="117"/>
      <c r="OM1193" s="117"/>
      <c r="ON1193" s="117"/>
      <c r="OO1193" s="117"/>
      <c r="OP1193" s="117"/>
      <c r="OQ1193" s="117"/>
      <c r="OR1193" s="117"/>
      <c r="OS1193" s="117"/>
      <c r="OT1193" s="117"/>
      <c r="OU1193" s="117"/>
      <c r="OV1193" s="117"/>
      <c r="OW1193" s="117"/>
      <c r="OX1193" s="117"/>
      <c r="OY1193" s="117"/>
      <c r="OZ1193" s="117"/>
      <c r="PA1193" s="117"/>
      <c r="PB1193" s="117"/>
      <c r="PC1193" s="117"/>
      <c r="PD1193" s="117"/>
      <c r="PE1193" s="117"/>
      <c r="PF1193" s="117"/>
      <c r="PG1193" s="117"/>
      <c r="PH1193" s="117"/>
      <c r="PI1193" s="117"/>
      <c r="PJ1193" s="117"/>
      <c r="PK1193" s="117"/>
      <c r="PL1193" s="117"/>
      <c r="PM1193" s="117"/>
      <c r="PN1193" s="117"/>
      <c r="PO1193" s="117"/>
      <c r="PP1193" s="117"/>
      <c r="PQ1193" s="117"/>
      <c r="PR1193" s="117"/>
      <c r="PS1193" s="117"/>
      <c r="PT1193" s="117"/>
      <c r="PU1193" s="117"/>
      <c r="PV1193" s="117"/>
      <c r="PW1193" s="117"/>
      <c r="PX1193" s="117"/>
      <c r="PY1193" s="117"/>
      <c r="PZ1193" s="117"/>
      <c r="QA1193" s="117"/>
      <c r="QB1193" s="117"/>
      <c r="QC1193" s="117"/>
      <c r="QD1193" s="117"/>
      <c r="QE1193" s="117"/>
      <c r="QF1193" s="117"/>
      <c r="QG1193" s="117"/>
      <c r="QH1193" s="117"/>
      <c r="QI1193" s="117"/>
      <c r="QJ1193" s="117"/>
      <c r="QK1193" s="117"/>
      <c r="QL1193" s="117"/>
      <c r="QM1193" s="117"/>
      <c r="QN1193" s="117"/>
      <c r="QO1193" s="117"/>
      <c r="QP1193" s="117"/>
      <c r="QQ1193" s="117"/>
      <c r="QR1193" s="117"/>
      <c r="QS1193" s="117"/>
      <c r="QT1193" s="117"/>
      <c r="QU1193" s="117"/>
      <c r="QV1193" s="117"/>
      <c r="QW1193" s="117"/>
      <c r="QX1193" s="117"/>
      <c r="QY1193" s="117"/>
      <c r="QZ1193" s="117"/>
      <c r="RA1193" s="117"/>
      <c r="RB1193" s="117"/>
      <c r="RC1193" s="117"/>
      <c r="RD1193" s="117"/>
      <c r="RE1193" s="117"/>
      <c r="RF1193" s="117"/>
      <c r="RG1193" s="117"/>
      <c r="RH1193" s="117"/>
      <c r="RI1193" s="117"/>
      <c r="RJ1193" s="117"/>
      <c r="RK1193" s="117"/>
      <c r="RL1193" s="117"/>
      <c r="RM1193" s="117"/>
      <c r="RN1193" s="117"/>
      <c r="RO1193" s="117"/>
      <c r="RP1193" s="117"/>
      <c r="RQ1193" s="117"/>
      <c r="RR1193" s="117"/>
      <c r="RS1193" s="117"/>
      <c r="RT1193" s="117"/>
      <c r="RU1193" s="117"/>
      <c r="RV1193" s="117"/>
      <c r="RW1193" s="117"/>
      <c r="RX1193" s="117"/>
      <c r="RY1193" s="117"/>
      <c r="RZ1193" s="117"/>
      <c r="SA1193" s="117"/>
      <c r="SB1193" s="117"/>
      <c r="SC1193" s="117"/>
      <c r="SD1193" s="117"/>
      <c r="SE1193" s="117"/>
      <c r="SF1193" s="117"/>
      <c r="SG1193" s="117"/>
      <c r="SH1193" s="117"/>
      <c r="SI1193" s="117"/>
      <c r="SJ1193" s="117"/>
      <c r="SK1193" s="117"/>
      <c r="SL1193" s="117"/>
      <c r="SM1193" s="117"/>
      <c r="SN1193" s="117"/>
      <c r="SO1193" s="117"/>
      <c r="SP1193" s="117"/>
      <c r="SQ1193" s="117"/>
      <c r="SR1193" s="117"/>
      <c r="SS1193" s="117"/>
      <c r="ST1193" s="117"/>
      <c r="SU1193" s="117"/>
      <c r="SV1193" s="117"/>
      <c r="SW1193" s="117"/>
      <c r="SX1193" s="117"/>
      <c r="SY1193" s="117"/>
      <c r="SZ1193" s="117"/>
      <c r="TA1193" s="117"/>
      <c r="TB1193" s="117"/>
      <c r="TC1193" s="117"/>
      <c r="TD1193" s="117"/>
      <c r="TE1193" s="117"/>
      <c r="TF1193" s="117"/>
      <c r="TG1193" s="117"/>
      <c r="TH1193" s="117"/>
      <c r="TI1193" s="117"/>
      <c r="TJ1193" s="117"/>
      <c r="TK1193" s="117"/>
      <c r="TL1193" s="117"/>
      <c r="TM1193" s="117"/>
      <c r="TN1193" s="117"/>
      <c r="TO1193" s="117"/>
      <c r="TP1193" s="117"/>
      <c r="TQ1193" s="117"/>
      <c r="TR1193" s="117"/>
      <c r="TS1193" s="117"/>
      <c r="TT1193" s="117"/>
      <c r="TU1193" s="117"/>
      <c r="TV1193" s="117"/>
      <c r="TW1193" s="117"/>
      <c r="TX1193" s="117"/>
      <c r="TY1193" s="117"/>
      <c r="TZ1193" s="117"/>
      <c r="UA1193" s="117"/>
      <c r="UB1193" s="117"/>
      <c r="UC1193" s="117"/>
      <c r="UD1193" s="117"/>
      <c r="UE1193" s="117"/>
      <c r="UF1193" s="117"/>
      <c r="UG1193" s="117"/>
      <c r="UH1193" s="117"/>
      <c r="UI1193" s="117"/>
      <c r="UJ1193" s="117"/>
      <c r="UK1193" s="117"/>
      <c r="UL1193" s="117"/>
      <c r="UM1193" s="117"/>
      <c r="UN1193" s="117"/>
      <c r="UO1193" s="117"/>
      <c r="UP1193" s="117"/>
      <c r="UQ1193" s="117"/>
      <c r="UR1193" s="117"/>
      <c r="US1193" s="117"/>
      <c r="UT1193" s="117"/>
      <c r="UU1193" s="117"/>
      <c r="UV1193" s="117"/>
      <c r="UW1193" s="117"/>
      <c r="UX1193" s="117"/>
      <c r="UY1193" s="117"/>
      <c r="UZ1193" s="117"/>
      <c r="VA1193" s="117"/>
      <c r="VB1193" s="117"/>
      <c r="VC1193" s="117"/>
      <c r="VD1193" s="117"/>
      <c r="VE1193" s="117"/>
      <c r="VF1193" s="117"/>
      <c r="VG1193" s="117"/>
      <c r="VH1193" s="117"/>
      <c r="VI1193" s="117"/>
      <c r="VJ1193" s="117"/>
      <c r="VK1193" s="117"/>
      <c r="VL1193" s="117"/>
      <c r="VM1193" s="117"/>
      <c r="VN1193" s="117"/>
      <c r="VO1193" s="117"/>
      <c r="VP1193" s="117"/>
      <c r="VQ1193" s="117"/>
      <c r="VR1193" s="117"/>
      <c r="VS1193" s="117"/>
      <c r="VT1193" s="117"/>
      <c r="VU1193" s="117"/>
      <c r="VV1193" s="117"/>
      <c r="VW1193" s="117"/>
      <c r="VX1193" s="117"/>
      <c r="VY1193" s="117"/>
      <c r="VZ1193" s="117"/>
      <c r="WA1193" s="117"/>
      <c r="WB1193" s="117"/>
      <c r="WC1193" s="117"/>
      <c r="WD1193" s="117"/>
      <c r="WE1193" s="117"/>
      <c r="WF1193" s="117"/>
      <c r="WG1193" s="117"/>
      <c r="WH1193" s="117"/>
      <c r="WI1193" s="117"/>
      <c r="WJ1193" s="117"/>
      <c r="WK1193" s="117"/>
      <c r="WL1193" s="117"/>
      <c r="WM1193" s="117"/>
      <c r="WN1193" s="117"/>
      <c r="WO1193" s="117"/>
      <c r="WP1193" s="117"/>
      <c r="WQ1193" s="117"/>
      <c r="WR1193" s="117"/>
      <c r="WS1193" s="117"/>
      <c r="WT1193" s="117"/>
      <c r="WU1193" s="117"/>
      <c r="WV1193" s="117"/>
      <c r="WW1193" s="117"/>
      <c r="WX1193" s="117"/>
      <c r="WY1193" s="117"/>
      <c r="WZ1193" s="117"/>
      <c r="XA1193" s="117"/>
      <c r="XB1193" s="117"/>
      <c r="XC1193" s="117"/>
      <c r="XD1193" s="117"/>
      <c r="XE1193" s="117"/>
      <c r="XF1193" s="117"/>
      <c r="XG1193" s="117"/>
      <c r="XH1193" s="117"/>
      <c r="XI1193" s="117"/>
      <c r="XJ1193" s="117"/>
      <c r="XK1193" s="117"/>
      <c r="XL1193" s="117"/>
      <c r="XM1193" s="117"/>
      <c r="XN1193" s="117"/>
      <c r="XO1193" s="117"/>
      <c r="XP1193" s="117"/>
      <c r="XQ1193" s="117"/>
      <c r="XR1193" s="117"/>
      <c r="XS1193" s="117"/>
      <c r="XT1193" s="117"/>
      <c r="XU1193" s="117"/>
      <c r="XV1193" s="117"/>
      <c r="XW1193" s="117"/>
      <c r="XX1193" s="117"/>
      <c r="XY1193" s="117"/>
      <c r="XZ1193" s="117"/>
      <c r="YA1193" s="117"/>
      <c r="YB1193" s="117"/>
      <c r="YC1193" s="117"/>
      <c r="YD1193" s="117"/>
      <c r="YE1193" s="117"/>
      <c r="YF1193" s="117"/>
      <c r="YG1193" s="117"/>
      <c r="YH1193" s="117"/>
      <c r="YI1193" s="117"/>
      <c r="YJ1193" s="117"/>
      <c r="YK1193" s="117"/>
      <c r="YL1193" s="117"/>
      <c r="YM1193" s="117"/>
      <c r="YN1193" s="117"/>
      <c r="YO1193" s="117"/>
      <c r="YP1193" s="117"/>
      <c r="YQ1193" s="117"/>
      <c r="YR1193" s="117"/>
      <c r="YS1193" s="117"/>
      <c r="YT1193" s="117"/>
      <c r="YU1193" s="117"/>
      <c r="YV1193" s="117"/>
      <c r="YW1193" s="117"/>
      <c r="YX1193" s="117"/>
      <c r="YY1193" s="117"/>
      <c r="YZ1193" s="117"/>
      <c r="ZA1193" s="117"/>
      <c r="ZB1193" s="117"/>
      <c r="ZC1193" s="117"/>
      <c r="ZD1193" s="117"/>
      <c r="ZE1193" s="117"/>
      <c r="ZF1193" s="117"/>
      <c r="ZG1193" s="117"/>
      <c r="ZH1193" s="117"/>
      <c r="ZI1193" s="117"/>
      <c r="ZJ1193" s="117"/>
      <c r="ZK1193" s="117"/>
      <c r="ZL1193" s="117"/>
      <c r="ZM1193" s="117"/>
      <c r="ZN1193" s="117"/>
      <c r="ZO1193" s="117"/>
      <c r="ZP1193" s="117"/>
      <c r="ZQ1193" s="117"/>
      <c r="ZR1193" s="117"/>
      <c r="ZS1193" s="117"/>
      <c r="ZT1193" s="117"/>
      <c r="ZU1193" s="117"/>
      <c r="ZV1193" s="117"/>
      <c r="ZW1193" s="117"/>
      <c r="ZX1193" s="117"/>
      <c r="ZY1193" s="117"/>
      <c r="ZZ1193" s="117"/>
      <c r="AAA1193" s="117"/>
      <c r="AAB1193" s="117"/>
      <c r="AAC1193" s="117"/>
      <c r="AAD1193" s="117"/>
      <c r="AAE1193" s="117"/>
      <c r="AAF1193" s="117"/>
      <c r="AAG1193" s="117"/>
      <c r="AAH1193" s="117"/>
      <c r="AAI1193" s="117"/>
      <c r="AAJ1193" s="117"/>
      <c r="AAK1193" s="117"/>
      <c r="AAL1193" s="117"/>
      <c r="AAM1193" s="117"/>
      <c r="AAN1193" s="117"/>
      <c r="AAO1193" s="117"/>
      <c r="AAP1193" s="117"/>
      <c r="AAQ1193" s="117"/>
      <c r="AAR1193" s="117"/>
      <c r="AAS1193" s="117"/>
      <c r="AAT1193" s="117"/>
      <c r="AAU1193" s="117"/>
      <c r="AAV1193" s="117"/>
      <c r="AAW1193" s="117"/>
      <c r="AAX1193" s="117"/>
      <c r="AAY1193" s="117"/>
      <c r="AAZ1193" s="117"/>
      <c r="ABA1193" s="117"/>
      <c r="ABB1193" s="117"/>
      <c r="ABC1193" s="117"/>
      <c r="ABD1193" s="117"/>
      <c r="ABE1193" s="117"/>
      <c r="ABF1193" s="117"/>
      <c r="ABG1193" s="117"/>
      <c r="ABH1193" s="117"/>
      <c r="ABI1193" s="117"/>
      <c r="ABJ1193" s="117"/>
      <c r="ABK1193" s="117"/>
      <c r="ABL1193" s="117"/>
      <c r="ABM1193" s="117"/>
      <c r="ABN1193" s="117"/>
      <c r="ABO1193" s="117"/>
      <c r="ABP1193" s="117"/>
      <c r="ABQ1193" s="117"/>
      <c r="ABR1193" s="117"/>
      <c r="ABS1193" s="117"/>
      <c r="ABT1193" s="117"/>
      <c r="ABU1193" s="117"/>
      <c r="ABV1193" s="117"/>
      <c r="ABW1193" s="117"/>
      <c r="ABX1193" s="117"/>
      <c r="ABY1193" s="117"/>
      <c r="ABZ1193" s="117"/>
      <c r="ACA1193" s="117"/>
      <c r="ACB1193" s="117"/>
      <c r="ACC1193" s="117"/>
      <c r="ACD1193" s="117"/>
      <c r="ACE1193" s="117"/>
      <c r="ACF1193" s="117"/>
      <c r="ACG1193" s="117"/>
      <c r="ACH1193" s="117"/>
      <c r="ACI1193" s="117"/>
      <c r="ACJ1193" s="117"/>
      <c r="ACK1193" s="117"/>
      <c r="ACL1193" s="117"/>
      <c r="ACM1193" s="117"/>
      <c r="ACN1193" s="117"/>
      <c r="ACO1193" s="117"/>
      <c r="ACP1193" s="117"/>
      <c r="ACQ1193" s="117"/>
      <c r="ACR1193" s="117"/>
      <c r="ACS1193" s="117"/>
      <c r="ACT1193" s="117"/>
      <c r="ACU1193" s="117"/>
      <c r="ACV1193" s="117"/>
      <c r="ACW1193" s="117"/>
      <c r="ACX1193" s="117"/>
      <c r="ACY1193" s="117"/>
      <c r="ACZ1193" s="117"/>
      <c r="ADA1193" s="117"/>
      <c r="ADB1193" s="117"/>
      <c r="ADC1193" s="117"/>
      <c r="ADD1193" s="117"/>
      <c r="ADE1193" s="117"/>
      <c r="ADF1193" s="117"/>
      <c r="ADG1193" s="117"/>
      <c r="ADH1193" s="117"/>
      <c r="ADI1193" s="117"/>
      <c r="ADJ1193" s="117"/>
      <c r="ADK1193" s="117"/>
      <c r="ADL1193" s="117"/>
      <c r="ADM1193" s="117"/>
      <c r="ADN1193" s="117"/>
      <c r="ADO1193" s="117"/>
      <c r="ADP1193" s="117"/>
      <c r="ADQ1193" s="117"/>
      <c r="ADR1193" s="117"/>
      <c r="ADS1193" s="117"/>
      <c r="ADT1193" s="117"/>
      <c r="ADU1193" s="117"/>
      <c r="ADV1193" s="117"/>
      <c r="ADW1193" s="117"/>
      <c r="ADX1193" s="117"/>
      <c r="ADY1193" s="117"/>
      <c r="ADZ1193" s="117"/>
      <c r="AEA1193" s="117"/>
      <c r="AEB1193" s="117"/>
      <c r="AEC1193" s="117"/>
      <c r="AED1193" s="117"/>
      <c r="AEE1193" s="117"/>
      <c r="AEF1193" s="117"/>
      <c r="AEG1193" s="117"/>
      <c r="AEH1193" s="117"/>
      <c r="AEI1193" s="117"/>
      <c r="AEJ1193" s="117"/>
      <c r="AEK1193" s="117"/>
      <c r="AEL1193" s="117"/>
      <c r="AEM1193" s="117"/>
      <c r="AEN1193" s="117"/>
      <c r="AEO1193" s="117"/>
      <c r="AEP1193" s="117"/>
      <c r="AEQ1193" s="117"/>
      <c r="AER1193" s="117"/>
      <c r="AES1193" s="117"/>
      <c r="AET1193" s="117"/>
      <c r="AEU1193" s="117"/>
      <c r="AEV1193" s="117"/>
      <c r="AEW1193" s="117"/>
      <c r="AEX1193" s="117"/>
      <c r="AEY1193" s="117"/>
      <c r="AEZ1193" s="117"/>
      <c r="AFA1193" s="117"/>
      <c r="AFB1193" s="117"/>
      <c r="AFC1193" s="117"/>
      <c r="AFD1193" s="117"/>
      <c r="AFE1193" s="117"/>
      <c r="AFF1193" s="117"/>
      <c r="AFG1193" s="117"/>
      <c r="AFH1193" s="117"/>
      <c r="AFI1193" s="117"/>
      <c r="AFJ1193" s="117"/>
      <c r="AFK1193" s="117"/>
      <c r="AFL1193" s="117"/>
      <c r="AFM1193" s="117"/>
      <c r="AFN1193" s="117"/>
      <c r="AFO1193" s="117"/>
      <c r="AFP1193" s="117"/>
      <c r="AFQ1193" s="117"/>
      <c r="AFR1193" s="117"/>
      <c r="AFS1193" s="117"/>
      <c r="AFT1193" s="117"/>
      <c r="AFU1193" s="117"/>
      <c r="AFV1193" s="117"/>
      <c r="AFW1193" s="117"/>
      <c r="AFX1193" s="117"/>
      <c r="AFY1193" s="117"/>
      <c r="AFZ1193" s="117"/>
      <c r="AGA1193" s="117"/>
      <c r="AGB1193" s="117"/>
      <c r="AGC1193" s="117"/>
      <c r="AGD1193" s="117"/>
      <c r="AGE1193" s="117"/>
      <c r="AGF1193" s="117"/>
      <c r="AGG1193" s="117"/>
      <c r="AGH1193" s="117"/>
      <c r="AGI1193" s="117"/>
      <c r="AGJ1193" s="117"/>
      <c r="AGK1193" s="117"/>
      <c r="AGL1193" s="117"/>
      <c r="AGM1193" s="117"/>
      <c r="AGN1193" s="117"/>
      <c r="AGO1193" s="117"/>
      <c r="AGP1193" s="117"/>
      <c r="AGQ1193" s="117"/>
      <c r="AGR1193" s="117"/>
      <c r="AGS1193" s="117"/>
      <c r="AGT1193" s="117"/>
      <c r="AGU1193" s="117"/>
      <c r="AGV1193" s="117"/>
      <c r="AGW1193" s="117"/>
      <c r="AGX1193" s="117"/>
      <c r="AGY1193" s="117"/>
      <c r="AGZ1193" s="117"/>
      <c r="AHA1193" s="117"/>
      <c r="AHB1193" s="117"/>
      <c r="AHC1193" s="117"/>
      <c r="AHD1193" s="117"/>
      <c r="AHE1193" s="117"/>
      <c r="AHF1193" s="117"/>
      <c r="AHG1193" s="117"/>
      <c r="AHH1193" s="117"/>
      <c r="AHI1193" s="117"/>
      <c r="AHJ1193" s="117"/>
      <c r="AHK1193" s="117"/>
      <c r="AHL1193" s="117"/>
      <c r="AHM1193" s="117"/>
      <c r="AHN1193" s="117"/>
      <c r="AHO1193" s="117"/>
      <c r="AHP1193" s="117"/>
      <c r="AHQ1193" s="117"/>
      <c r="AHR1193" s="117"/>
      <c r="AHS1193" s="117"/>
      <c r="AHT1193" s="117"/>
      <c r="AHU1193" s="117"/>
      <c r="AHV1193" s="117"/>
      <c r="AHW1193" s="117"/>
      <c r="AHX1193" s="117"/>
      <c r="AHY1193" s="117"/>
      <c r="AHZ1193" s="117"/>
      <c r="AIA1193" s="117"/>
      <c r="AIB1193" s="117"/>
      <c r="AIC1193" s="117"/>
      <c r="AID1193" s="117"/>
      <c r="AIE1193" s="117"/>
      <c r="AIF1193" s="117"/>
      <c r="AIG1193" s="117"/>
      <c r="AIH1193" s="117"/>
      <c r="AII1193" s="117"/>
      <c r="AIJ1193" s="117"/>
      <c r="AIK1193" s="117"/>
      <c r="AIL1193" s="117"/>
      <c r="AIM1193" s="117"/>
      <c r="AIN1193" s="117"/>
      <c r="AIO1193" s="117"/>
      <c r="AIP1193" s="117"/>
      <c r="AIQ1193" s="117"/>
      <c r="AIR1193" s="117"/>
      <c r="AIS1193" s="117"/>
      <c r="AIT1193" s="117"/>
      <c r="AIU1193" s="117"/>
      <c r="AIV1193" s="117"/>
      <c r="AIW1193" s="117"/>
      <c r="AIX1193" s="117"/>
      <c r="AIY1193" s="117"/>
      <c r="AIZ1193" s="117"/>
      <c r="AJA1193" s="117"/>
      <c r="AJB1193" s="117"/>
      <c r="AJC1193" s="117"/>
      <c r="AJD1193" s="117"/>
      <c r="AJE1193" s="117"/>
      <c r="AJF1193" s="117"/>
      <c r="AJG1193" s="117"/>
      <c r="AJH1193" s="117"/>
      <c r="AJI1193" s="117"/>
      <c r="AJJ1193" s="117"/>
      <c r="AJK1193" s="117"/>
      <c r="AJL1193" s="117"/>
      <c r="AJM1193" s="117"/>
      <c r="AJN1193" s="117"/>
      <c r="AJO1193" s="117"/>
      <c r="AJP1193" s="117"/>
      <c r="AJQ1193" s="117"/>
      <c r="AJR1193" s="117"/>
      <c r="AJS1193" s="117"/>
      <c r="AJT1193" s="117"/>
      <c r="AJU1193" s="117"/>
      <c r="AJV1193" s="117"/>
      <c r="AJW1193" s="117"/>
      <c r="AJX1193" s="117"/>
      <c r="AJY1193" s="117"/>
      <c r="AJZ1193" s="117"/>
      <c r="AKA1193" s="117"/>
      <c r="AKB1193" s="117"/>
      <c r="AKC1193" s="117"/>
      <c r="AKD1193" s="117"/>
      <c r="AKE1193" s="117"/>
      <c r="AKF1193" s="117"/>
      <c r="AKG1193" s="117"/>
      <c r="AKH1193" s="117"/>
      <c r="AKI1193" s="117"/>
      <c r="AKJ1193" s="117"/>
      <c r="AKK1193" s="117"/>
      <c r="AKL1193" s="117"/>
      <c r="AKM1193" s="117"/>
      <c r="AKN1193" s="117"/>
      <c r="AKO1193" s="117"/>
      <c r="AKP1193" s="117"/>
      <c r="AKQ1193" s="117"/>
      <c r="AKR1193" s="117"/>
      <c r="AKS1193" s="117"/>
      <c r="AKT1193" s="117"/>
      <c r="AKU1193" s="117"/>
      <c r="AKV1193" s="117"/>
      <c r="AKW1193" s="117"/>
      <c r="AKX1193" s="117"/>
      <c r="AKY1193" s="117"/>
      <c r="AKZ1193" s="117"/>
      <c r="ALA1193" s="117"/>
      <c r="ALB1193" s="117"/>
      <c r="ALC1193" s="117"/>
      <c r="ALD1193" s="117"/>
      <c r="ALE1193" s="117"/>
      <c r="ALF1193" s="117"/>
      <c r="ALG1193" s="117"/>
      <c r="ALH1193" s="117"/>
      <c r="ALI1193" s="117"/>
      <c r="ALJ1193" s="117"/>
      <c r="ALK1193" s="117"/>
      <c r="ALL1193" s="117"/>
      <c r="ALM1193" s="117"/>
      <c r="ALN1193" s="117"/>
    </row>
    <row r="1194" spans="1:1002" s="120" customFormat="1" ht="25.5" x14ac:dyDescent="0.2">
      <c r="A1194" s="169"/>
      <c r="B1194" s="386" t="s">
        <v>2725</v>
      </c>
      <c r="C1194" s="205">
        <v>29984</v>
      </c>
      <c r="D1194" s="46" t="s">
        <v>2667</v>
      </c>
      <c r="E1194" s="355">
        <v>6</v>
      </c>
      <c r="F1194" s="205" t="s">
        <v>2660</v>
      </c>
      <c r="G1194" s="46" t="s">
        <v>2726</v>
      </c>
      <c r="H1194" s="46">
        <v>20</v>
      </c>
      <c r="I1194" s="117"/>
      <c r="J1194" s="117"/>
      <c r="K1194" s="117"/>
      <c r="L1194" s="117"/>
      <c r="M1194" s="117"/>
      <c r="N1194" s="117"/>
      <c r="O1194" s="117"/>
      <c r="P1194" s="117"/>
      <c r="Q1194" s="117"/>
      <c r="R1194" s="117"/>
      <c r="S1194" s="117"/>
      <c r="T1194" s="117"/>
      <c r="U1194" s="117"/>
      <c r="V1194" s="117"/>
      <c r="W1194" s="117"/>
      <c r="X1194" s="117"/>
      <c r="Y1194" s="117"/>
      <c r="Z1194" s="117"/>
      <c r="AA1194" s="117"/>
      <c r="AB1194" s="117"/>
      <c r="AC1194" s="117"/>
      <c r="AD1194" s="117"/>
      <c r="AE1194" s="117"/>
      <c r="AF1194" s="117"/>
      <c r="AG1194" s="117"/>
      <c r="AH1194" s="117"/>
      <c r="AI1194" s="117"/>
      <c r="AJ1194" s="117"/>
      <c r="AK1194" s="117"/>
      <c r="AL1194" s="117"/>
      <c r="AM1194" s="117"/>
      <c r="AN1194" s="117"/>
      <c r="AO1194" s="117"/>
      <c r="AP1194" s="117"/>
      <c r="AQ1194" s="117"/>
      <c r="AR1194" s="117"/>
      <c r="AS1194" s="117"/>
      <c r="AT1194" s="117"/>
      <c r="AU1194" s="117"/>
      <c r="AV1194" s="117"/>
      <c r="AW1194" s="117"/>
      <c r="AX1194" s="117"/>
      <c r="AY1194" s="117"/>
      <c r="AZ1194" s="117"/>
      <c r="BA1194" s="117"/>
      <c r="BB1194" s="117"/>
      <c r="BC1194" s="117"/>
      <c r="BD1194" s="117"/>
      <c r="BE1194" s="117"/>
      <c r="BF1194" s="117"/>
      <c r="BG1194" s="117"/>
      <c r="BH1194" s="117"/>
      <c r="BI1194" s="117"/>
      <c r="BJ1194" s="117"/>
      <c r="BK1194" s="117"/>
      <c r="BL1194" s="117"/>
      <c r="BM1194" s="117"/>
      <c r="BN1194" s="117"/>
      <c r="BO1194" s="117"/>
      <c r="BP1194" s="117"/>
      <c r="BQ1194" s="117"/>
      <c r="BR1194" s="117"/>
      <c r="BS1194" s="117"/>
      <c r="BT1194" s="117"/>
      <c r="BU1194" s="117"/>
      <c r="BV1194" s="117"/>
      <c r="BW1194" s="117"/>
      <c r="BX1194" s="117"/>
      <c r="BY1194" s="117"/>
      <c r="BZ1194" s="117"/>
      <c r="CA1194" s="117"/>
      <c r="CB1194" s="117"/>
      <c r="CC1194" s="117"/>
      <c r="CD1194" s="117"/>
      <c r="CE1194" s="117"/>
      <c r="CF1194" s="117"/>
      <c r="CG1194" s="117"/>
      <c r="CH1194" s="117"/>
      <c r="CI1194" s="117"/>
      <c r="CJ1194" s="117"/>
      <c r="CK1194" s="117"/>
      <c r="CL1194" s="117"/>
      <c r="CM1194" s="117"/>
      <c r="CN1194" s="117"/>
      <c r="CO1194" s="117"/>
      <c r="CP1194" s="117"/>
      <c r="CQ1194" s="117"/>
      <c r="CR1194" s="117"/>
      <c r="CS1194" s="117"/>
      <c r="CT1194" s="117"/>
      <c r="CU1194" s="117"/>
      <c r="CV1194" s="117"/>
      <c r="CW1194" s="117"/>
      <c r="CX1194" s="117"/>
      <c r="CY1194" s="117"/>
      <c r="CZ1194" s="117"/>
      <c r="DA1194" s="117"/>
      <c r="DB1194" s="117"/>
      <c r="DC1194" s="117"/>
      <c r="DD1194" s="117"/>
      <c r="DE1194" s="117"/>
      <c r="DF1194" s="117"/>
      <c r="DG1194" s="117"/>
      <c r="DH1194" s="117"/>
      <c r="DI1194" s="117"/>
      <c r="DJ1194" s="117"/>
      <c r="DK1194" s="117"/>
      <c r="DL1194" s="117"/>
      <c r="DM1194" s="117"/>
      <c r="DN1194" s="117"/>
      <c r="DO1194" s="117"/>
      <c r="DP1194" s="117"/>
      <c r="DQ1194" s="117"/>
      <c r="DR1194" s="117"/>
      <c r="DS1194" s="117"/>
      <c r="DT1194" s="117"/>
      <c r="DU1194" s="117"/>
      <c r="DV1194" s="117"/>
      <c r="DW1194" s="117"/>
      <c r="DX1194" s="117"/>
      <c r="DY1194" s="117"/>
      <c r="DZ1194" s="117"/>
      <c r="EA1194" s="117"/>
      <c r="EB1194" s="117"/>
      <c r="EC1194" s="117"/>
      <c r="ED1194" s="117"/>
      <c r="EE1194" s="117"/>
      <c r="EF1194" s="117"/>
      <c r="EG1194" s="117"/>
      <c r="EH1194" s="117"/>
      <c r="EI1194" s="117"/>
      <c r="EJ1194" s="117"/>
      <c r="EK1194" s="117"/>
      <c r="EL1194" s="117"/>
      <c r="EM1194" s="117"/>
      <c r="EN1194" s="117"/>
      <c r="EO1194" s="117"/>
      <c r="EP1194" s="117"/>
      <c r="EQ1194" s="117"/>
      <c r="ER1194" s="117"/>
      <c r="ES1194" s="117"/>
      <c r="ET1194" s="117"/>
      <c r="EU1194" s="117"/>
      <c r="EV1194" s="117"/>
      <c r="EW1194" s="117"/>
      <c r="EX1194" s="117"/>
      <c r="EY1194" s="117"/>
      <c r="EZ1194" s="117"/>
      <c r="FA1194" s="117"/>
      <c r="FB1194" s="117"/>
      <c r="FC1194" s="117"/>
      <c r="FD1194" s="117"/>
      <c r="FE1194" s="117"/>
      <c r="FF1194" s="117"/>
      <c r="FG1194" s="117"/>
      <c r="FH1194" s="117"/>
      <c r="FI1194" s="117"/>
      <c r="FJ1194" s="117"/>
      <c r="FK1194" s="117"/>
      <c r="FL1194" s="117"/>
      <c r="FM1194" s="117"/>
      <c r="FN1194" s="117"/>
      <c r="FO1194" s="117"/>
      <c r="FP1194" s="117"/>
      <c r="FQ1194" s="117"/>
      <c r="FR1194" s="117"/>
      <c r="FS1194" s="117"/>
      <c r="FT1194" s="117"/>
      <c r="FU1194" s="117"/>
      <c r="FV1194" s="117"/>
      <c r="FW1194" s="117"/>
      <c r="FX1194" s="117"/>
      <c r="FY1194" s="117"/>
      <c r="FZ1194" s="117"/>
      <c r="GA1194" s="117"/>
      <c r="GB1194" s="117"/>
      <c r="GC1194" s="117"/>
      <c r="GD1194" s="117"/>
      <c r="GE1194" s="117"/>
      <c r="GF1194" s="117"/>
      <c r="GG1194" s="117"/>
      <c r="GH1194" s="117"/>
      <c r="GI1194" s="117"/>
      <c r="GJ1194" s="117"/>
      <c r="GK1194" s="117"/>
      <c r="GL1194" s="117"/>
      <c r="GM1194" s="117"/>
      <c r="GN1194" s="117"/>
      <c r="GO1194" s="117"/>
      <c r="GP1194" s="117"/>
      <c r="GQ1194" s="117"/>
      <c r="GR1194" s="117"/>
      <c r="GS1194" s="117"/>
      <c r="GT1194" s="117"/>
      <c r="GU1194" s="117"/>
      <c r="GV1194" s="117"/>
      <c r="GW1194" s="117"/>
      <c r="GX1194" s="117"/>
      <c r="GY1194" s="117"/>
      <c r="GZ1194" s="117"/>
      <c r="HA1194" s="117"/>
      <c r="HB1194" s="117"/>
      <c r="HC1194" s="117"/>
      <c r="HD1194" s="117"/>
      <c r="HE1194" s="117"/>
      <c r="HF1194" s="117"/>
      <c r="HG1194" s="117"/>
      <c r="HH1194" s="117"/>
      <c r="HI1194" s="117"/>
      <c r="HJ1194" s="117"/>
      <c r="HK1194" s="117"/>
      <c r="HL1194" s="117"/>
      <c r="HM1194" s="117"/>
      <c r="HN1194" s="117"/>
      <c r="HO1194" s="117"/>
      <c r="HP1194" s="117"/>
      <c r="HQ1194" s="117"/>
      <c r="HR1194" s="117"/>
      <c r="HS1194" s="117"/>
      <c r="HT1194" s="117"/>
      <c r="HU1194" s="117"/>
      <c r="HV1194" s="117"/>
      <c r="HW1194" s="117"/>
      <c r="HX1194" s="117"/>
      <c r="HY1194" s="117"/>
      <c r="HZ1194" s="117"/>
      <c r="IA1194" s="117"/>
      <c r="IB1194" s="117"/>
      <c r="IC1194" s="117"/>
      <c r="ID1194" s="117"/>
      <c r="IE1194" s="117"/>
      <c r="IF1194" s="117"/>
      <c r="IG1194" s="117"/>
      <c r="IH1194" s="117"/>
      <c r="II1194" s="117"/>
      <c r="IJ1194" s="117"/>
      <c r="IK1194" s="117"/>
      <c r="IL1194" s="117"/>
      <c r="IM1194" s="117"/>
      <c r="IN1194" s="117"/>
      <c r="IO1194" s="117"/>
      <c r="IP1194" s="117"/>
      <c r="IQ1194" s="117"/>
      <c r="IR1194" s="117"/>
      <c r="IS1194" s="117"/>
      <c r="IT1194" s="117"/>
      <c r="IU1194" s="117"/>
      <c r="IV1194" s="117"/>
      <c r="IW1194" s="117"/>
      <c r="IX1194" s="117"/>
      <c r="IY1194" s="117"/>
      <c r="IZ1194" s="117"/>
      <c r="JA1194" s="117"/>
      <c r="JB1194" s="117"/>
      <c r="JC1194" s="117"/>
      <c r="JD1194" s="117"/>
      <c r="JE1194" s="117"/>
      <c r="JF1194" s="117"/>
      <c r="JG1194" s="117"/>
      <c r="JH1194" s="117"/>
      <c r="JI1194" s="117"/>
      <c r="JJ1194" s="117"/>
      <c r="JK1194" s="117"/>
      <c r="JL1194" s="117"/>
      <c r="JM1194" s="117"/>
      <c r="JN1194" s="117"/>
      <c r="JO1194" s="117"/>
      <c r="JP1194" s="117"/>
      <c r="JQ1194" s="117"/>
      <c r="JR1194" s="117"/>
      <c r="JS1194" s="117"/>
      <c r="JT1194" s="117"/>
      <c r="JU1194" s="117"/>
      <c r="JV1194" s="117"/>
      <c r="JW1194" s="117"/>
      <c r="JX1194" s="117"/>
      <c r="JY1194" s="117"/>
      <c r="JZ1194" s="117"/>
      <c r="KA1194" s="117"/>
      <c r="KB1194" s="117"/>
      <c r="KC1194" s="117"/>
      <c r="KD1194" s="117"/>
      <c r="KE1194" s="117"/>
      <c r="KF1194" s="117"/>
      <c r="KG1194" s="117"/>
      <c r="KH1194" s="117"/>
      <c r="KI1194" s="117"/>
      <c r="KJ1194" s="117"/>
      <c r="KK1194" s="117"/>
      <c r="KL1194" s="117"/>
      <c r="KM1194" s="117"/>
      <c r="KN1194" s="117"/>
      <c r="KO1194" s="117"/>
      <c r="KP1194" s="117"/>
      <c r="KQ1194" s="117"/>
      <c r="KR1194" s="117"/>
      <c r="KS1194" s="117"/>
      <c r="KT1194" s="117"/>
      <c r="KU1194" s="117"/>
      <c r="KV1194" s="117"/>
      <c r="KW1194" s="117"/>
      <c r="KX1194" s="117"/>
      <c r="KY1194" s="117"/>
      <c r="KZ1194" s="117"/>
      <c r="LA1194" s="117"/>
      <c r="LB1194" s="117"/>
      <c r="LC1194" s="117"/>
      <c r="LD1194" s="117"/>
      <c r="LE1194" s="117"/>
      <c r="LF1194" s="117"/>
      <c r="LG1194" s="117"/>
      <c r="LH1194" s="117"/>
      <c r="LI1194" s="117"/>
      <c r="LJ1194" s="117"/>
      <c r="LK1194" s="117"/>
      <c r="LL1194" s="117"/>
      <c r="LM1194" s="117"/>
      <c r="LN1194" s="117"/>
      <c r="LO1194" s="117"/>
      <c r="LP1194" s="117"/>
      <c r="LQ1194" s="117"/>
      <c r="LR1194" s="117"/>
      <c r="LS1194" s="117"/>
      <c r="LT1194" s="117"/>
      <c r="LU1194" s="117"/>
      <c r="LV1194" s="117"/>
      <c r="LW1194" s="117"/>
      <c r="LX1194" s="117"/>
      <c r="LY1194" s="117"/>
      <c r="LZ1194" s="117"/>
      <c r="MA1194" s="117"/>
      <c r="MB1194" s="117"/>
      <c r="MC1194" s="117"/>
      <c r="MD1194" s="117"/>
      <c r="ME1194" s="117"/>
      <c r="MF1194" s="117"/>
      <c r="MG1194" s="117"/>
      <c r="MH1194" s="117"/>
      <c r="MI1194" s="117"/>
      <c r="MJ1194" s="117"/>
      <c r="MK1194" s="117"/>
      <c r="ML1194" s="117"/>
      <c r="MM1194" s="117"/>
      <c r="MN1194" s="117"/>
      <c r="MO1194" s="117"/>
      <c r="MP1194" s="117"/>
      <c r="MQ1194" s="117"/>
      <c r="MR1194" s="117"/>
      <c r="MS1194" s="117"/>
      <c r="MT1194" s="117"/>
      <c r="MU1194" s="117"/>
      <c r="MV1194" s="117"/>
      <c r="MW1194" s="117"/>
      <c r="MX1194" s="117"/>
      <c r="MY1194" s="117"/>
      <c r="MZ1194" s="117"/>
      <c r="NA1194" s="117"/>
      <c r="NB1194" s="117"/>
      <c r="NC1194" s="117"/>
      <c r="ND1194" s="117"/>
      <c r="NE1194" s="117"/>
      <c r="NF1194" s="117"/>
      <c r="NG1194" s="117"/>
      <c r="NH1194" s="117"/>
      <c r="NI1194" s="117"/>
      <c r="NJ1194" s="117"/>
      <c r="NK1194" s="117"/>
      <c r="NL1194" s="117"/>
      <c r="NM1194" s="117"/>
      <c r="NN1194" s="117"/>
      <c r="NO1194" s="117"/>
      <c r="NP1194" s="117"/>
      <c r="NQ1194" s="117"/>
      <c r="NR1194" s="117"/>
      <c r="NS1194" s="117"/>
      <c r="NT1194" s="117"/>
      <c r="NU1194" s="117"/>
      <c r="NV1194" s="117"/>
      <c r="NW1194" s="117"/>
      <c r="NX1194" s="117"/>
      <c r="NY1194" s="117"/>
      <c r="NZ1194" s="117"/>
      <c r="OA1194" s="117"/>
      <c r="OB1194" s="117"/>
      <c r="OC1194" s="117"/>
      <c r="OD1194" s="117"/>
      <c r="OE1194" s="117"/>
      <c r="OF1194" s="117"/>
      <c r="OG1194" s="117"/>
      <c r="OH1194" s="117"/>
      <c r="OI1194" s="117"/>
      <c r="OJ1194" s="117"/>
      <c r="OK1194" s="117"/>
      <c r="OL1194" s="117"/>
      <c r="OM1194" s="117"/>
      <c r="ON1194" s="117"/>
      <c r="OO1194" s="117"/>
      <c r="OP1194" s="117"/>
      <c r="OQ1194" s="117"/>
      <c r="OR1194" s="117"/>
      <c r="OS1194" s="117"/>
      <c r="OT1194" s="117"/>
      <c r="OU1194" s="117"/>
      <c r="OV1194" s="117"/>
      <c r="OW1194" s="117"/>
      <c r="OX1194" s="117"/>
      <c r="OY1194" s="117"/>
      <c r="OZ1194" s="117"/>
      <c r="PA1194" s="117"/>
      <c r="PB1194" s="117"/>
      <c r="PC1194" s="117"/>
      <c r="PD1194" s="117"/>
      <c r="PE1194" s="117"/>
      <c r="PF1194" s="117"/>
      <c r="PG1194" s="117"/>
      <c r="PH1194" s="117"/>
      <c r="PI1194" s="117"/>
      <c r="PJ1194" s="117"/>
      <c r="PK1194" s="117"/>
      <c r="PL1194" s="117"/>
      <c r="PM1194" s="117"/>
      <c r="PN1194" s="117"/>
      <c r="PO1194" s="117"/>
      <c r="PP1194" s="117"/>
      <c r="PQ1194" s="117"/>
      <c r="PR1194" s="117"/>
      <c r="PS1194" s="117"/>
      <c r="PT1194" s="117"/>
      <c r="PU1194" s="117"/>
      <c r="PV1194" s="117"/>
      <c r="PW1194" s="117"/>
      <c r="PX1194" s="117"/>
      <c r="PY1194" s="117"/>
      <c r="PZ1194" s="117"/>
      <c r="QA1194" s="117"/>
      <c r="QB1194" s="117"/>
      <c r="QC1194" s="117"/>
      <c r="QD1194" s="117"/>
      <c r="QE1194" s="117"/>
      <c r="QF1194" s="117"/>
      <c r="QG1194" s="117"/>
      <c r="QH1194" s="117"/>
      <c r="QI1194" s="117"/>
      <c r="QJ1194" s="117"/>
      <c r="QK1194" s="117"/>
      <c r="QL1194" s="117"/>
      <c r="QM1194" s="117"/>
      <c r="QN1194" s="117"/>
      <c r="QO1194" s="117"/>
      <c r="QP1194" s="117"/>
      <c r="QQ1194" s="117"/>
      <c r="QR1194" s="117"/>
      <c r="QS1194" s="117"/>
      <c r="QT1194" s="117"/>
      <c r="QU1194" s="117"/>
      <c r="QV1194" s="117"/>
      <c r="QW1194" s="117"/>
      <c r="QX1194" s="117"/>
      <c r="QY1194" s="117"/>
      <c r="QZ1194" s="117"/>
      <c r="RA1194" s="117"/>
      <c r="RB1194" s="117"/>
      <c r="RC1194" s="117"/>
      <c r="RD1194" s="117"/>
      <c r="RE1194" s="117"/>
      <c r="RF1194" s="117"/>
      <c r="RG1194" s="117"/>
      <c r="RH1194" s="117"/>
      <c r="RI1194" s="117"/>
      <c r="RJ1194" s="117"/>
      <c r="RK1194" s="117"/>
      <c r="RL1194" s="117"/>
      <c r="RM1194" s="117"/>
      <c r="RN1194" s="117"/>
      <c r="RO1194" s="117"/>
      <c r="RP1194" s="117"/>
      <c r="RQ1194" s="117"/>
      <c r="RR1194" s="117"/>
      <c r="RS1194" s="117"/>
      <c r="RT1194" s="117"/>
      <c r="RU1194" s="117"/>
      <c r="RV1194" s="117"/>
      <c r="RW1194" s="117"/>
      <c r="RX1194" s="117"/>
      <c r="RY1194" s="117"/>
      <c r="RZ1194" s="117"/>
      <c r="SA1194" s="117"/>
      <c r="SB1194" s="117"/>
      <c r="SC1194" s="117"/>
      <c r="SD1194" s="117"/>
      <c r="SE1194" s="117"/>
      <c r="SF1194" s="117"/>
      <c r="SG1194" s="117"/>
      <c r="SH1194" s="117"/>
      <c r="SI1194" s="117"/>
      <c r="SJ1194" s="117"/>
      <c r="SK1194" s="117"/>
      <c r="SL1194" s="117"/>
      <c r="SM1194" s="117"/>
      <c r="SN1194" s="117"/>
      <c r="SO1194" s="117"/>
      <c r="SP1194" s="117"/>
      <c r="SQ1194" s="117"/>
      <c r="SR1194" s="117"/>
      <c r="SS1194" s="117"/>
      <c r="ST1194" s="117"/>
      <c r="SU1194" s="117"/>
      <c r="SV1194" s="117"/>
      <c r="SW1194" s="117"/>
      <c r="SX1194" s="117"/>
      <c r="SY1194" s="117"/>
      <c r="SZ1194" s="117"/>
      <c r="TA1194" s="117"/>
      <c r="TB1194" s="117"/>
      <c r="TC1194" s="117"/>
      <c r="TD1194" s="117"/>
      <c r="TE1194" s="117"/>
      <c r="TF1194" s="117"/>
      <c r="TG1194" s="117"/>
      <c r="TH1194" s="117"/>
      <c r="TI1194" s="117"/>
      <c r="TJ1194" s="117"/>
      <c r="TK1194" s="117"/>
      <c r="TL1194" s="117"/>
      <c r="TM1194" s="117"/>
      <c r="TN1194" s="117"/>
      <c r="TO1194" s="117"/>
      <c r="TP1194" s="117"/>
      <c r="TQ1194" s="117"/>
      <c r="TR1194" s="117"/>
      <c r="TS1194" s="117"/>
      <c r="TT1194" s="117"/>
      <c r="TU1194" s="117"/>
      <c r="TV1194" s="117"/>
      <c r="TW1194" s="117"/>
      <c r="TX1194" s="117"/>
      <c r="TY1194" s="117"/>
      <c r="TZ1194" s="117"/>
      <c r="UA1194" s="117"/>
      <c r="UB1194" s="117"/>
      <c r="UC1194" s="117"/>
      <c r="UD1194" s="117"/>
      <c r="UE1194" s="117"/>
      <c r="UF1194" s="117"/>
      <c r="UG1194" s="117"/>
      <c r="UH1194" s="117"/>
      <c r="UI1194" s="117"/>
      <c r="UJ1194" s="117"/>
      <c r="UK1194" s="117"/>
      <c r="UL1194" s="117"/>
      <c r="UM1194" s="117"/>
      <c r="UN1194" s="117"/>
      <c r="UO1194" s="117"/>
      <c r="UP1194" s="117"/>
      <c r="UQ1194" s="117"/>
      <c r="UR1194" s="117"/>
      <c r="US1194" s="117"/>
      <c r="UT1194" s="117"/>
      <c r="UU1194" s="117"/>
      <c r="UV1194" s="117"/>
      <c r="UW1194" s="117"/>
      <c r="UX1194" s="117"/>
      <c r="UY1194" s="117"/>
      <c r="UZ1194" s="117"/>
      <c r="VA1194" s="117"/>
      <c r="VB1194" s="117"/>
      <c r="VC1194" s="117"/>
      <c r="VD1194" s="117"/>
      <c r="VE1194" s="117"/>
      <c r="VF1194" s="117"/>
      <c r="VG1194" s="117"/>
      <c r="VH1194" s="117"/>
      <c r="VI1194" s="117"/>
      <c r="VJ1194" s="117"/>
      <c r="VK1194" s="117"/>
      <c r="VL1194" s="117"/>
      <c r="VM1194" s="117"/>
      <c r="VN1194" s="117"/>
      <c r="VO1194" s="117"/>
      <c r="VP1194" s="117"/>
      <c r="VQ1194" s="117"/>
      <c r="VR1194" s="117"/>
      <c r="VS1194" s="117"/>
      <c r="VT1194" s="117"/>
      <c r="VU1194" s="117"/>
      <c r="VV1194" s="117"/>
      <c r="VW1194" s="117"/>
      <c r="VX1194" s="117"/>
      <c r="VY1194" s="117"/>
      <c r="VZ1194" s="117"/>
      <c r="WA1194" s="117"/>
      <c r="WB1194" s="117"/>
      <c r="WC1194" s="117"/>
      <c r="WD1194" s="117"/>
      <c r="WE1194" s="117"/>
      <c r="WF1194" s="117"/>
      <c r="WG1194" s="117"/>
      <c r="WH1194" s="117"/>
      <c r="WI1194" s="117"/>
      <c r="WJ1194" s="117"/>
      <c r="WK1194" s="117"/>
      <c r="WL1194" s="117"/>
      <c r="WM1194" s="117"/>
      <c r="WN1194" s="117"/>
      <c r="WO1194" s="117"/>
      <c r="WP1194" s="117"/>
      <c r="WQ1194" s="117"/>
      <c r="WR1194" s="117"/>
      <c r="WS1194" s="117"/>
      <c r="WT1194" s="117"/>
      <c r="WU1194" s="117"/>
      <c r="WV1194" s="117"/>
      <c r="WW1194" s="117"/>
      <c r="WX1194" s="117"/>
      <c r="WY1194" s="117"/>
      <c r="WZ1194" s="117"/>
      <c r="XA1194" s="117"/>
      <c r="XB1194" s="117"/>
      <c r="XC1194" s="117"/>
      <c r="XD1194" s="117"/>
      <c r="XE1194" s="117"/>
      <c r="XF1194" s="117"/>
      <c r="XG1194" s="117"/>
      <c r="XH1194" s="117"/>
      <c r="XI1194" s="117"/>
      <c r="XJ1194" s="117"/>
      <c r="XK1194" s="117"/>
      <c r="XL1194" s="117"/>
      <c r="XM1194" s="117"/>
      <c r="XN1194" s="117"/>
      <c r="XO1194" s="117"/>
      <c r="XP1194" s="117"/>
      <c r="XQ1194" s="117"/>
      <c r="XR1194" s="117"/>
      <c r="XS1194" s="117"/>
      <c r="XT1194" s="117"/>
      <c r="XU1194" s="117"/>
      <c r="XV1194" s="117"/>
      <c r="XW1194" s="117"/>
      <c r="XX1194" s="117"/>
      <c r="XY1194" s="117"/>
      <c r="XZ1194" s="117"/>
      <c r="YA1194" s="117"/>
      <c r="YB1194" s="117"/>
      <c r="YC1194" s="117"/>
      <c r="YD1194" s="117"/>
      <c r="YE1194" s="117"/>
      <c r="YF1194" s="117"/>
      <c r="YG1194" s="117"/>
      <c r="YH1194" s="117"/>
      <c r="YI1194" s="117"/>
      <c r="YJ1194" s="117"/>
      <c r="YK1194" s="117"/>
      <c r="YL1194" s="117"/>
      <c r="YM1194" s="117"/>
      <c r="YN1194" s="117"/>
      <c r="YO1194" s="117"/>
      <c r="YP1194" s="117"/>
      <c r="YQ1194" s="117"/>
      <c r="YR1194" s="117"/>
      <c r="YS1194" s="117"/>
      <c r="YT1194" s="117"/>
      <c r="YU1194" s="117"/>
      <c r="YV1194" s="117"/>
      <c r="YW1194" s="117"/>
      <c r="YX1194" s="117"/>
      <c r="YY1194" s="117"/>
      <c r="YZ1194" s="117"/>
      <c r="ZA1194" s="117"/>
      <c r="ZB1194" s="117"/>
      <c r="ZC1194" s="117"/>
      <c r="ZD1194" s="117"/>
      <c r="ZE1194" s="117"/>
      <c r="ZF1194" s="117"/>
      <c r="ZG1194" s="117"/>
      <c r="ZH1194" s="117"/>
      <c r="ZI1194" s="117"/>
      <c r="ZJ1194" s="117"/>
      <c r="ZK1194" s="117"/>
      <c r="ZL1194" s="117"/>
      <c r="ZM1194" s="117"/>
      <c r="ZN1194" s="117"/>
      <c r="ZO1194" s="117"/>
      <c r="ZP1194" s="117"/>
      <c r="ZQ1194" s="117"/>
      <c r="ZR1194" s="117"/>
      <c r="ZS1194" s="117"/>
      <c r="ZT1194" s="117"/>
      <c r="ZU1194" s="117"/>
      <c r="ZV1194" s="117"/>
      <c r="ZW1194" s="117"/>
      <c r="ZX1194" s="117"/>
      <c r="ZY1194" s="117"/>
      <c r="ZZ1194" s="117"/>
      <c r="AAA1194" s="117"/>
      <c r="AAB1194" s="117"/>
      <c r="AAC1194" s="117"/>
      <c r="AAD1194" s="117"/>
      <c r="AAE1194" s="117"/>
      <c r="AAF1194" s="117"/>
      <c r="AAG1194" s="117"/>
      <c r="AAH1194" s="117"/>
      <c r="AAI1194" s="117"/>
      <c r="AAJ1194" s="117"/>
      <c r="AAK1194" s="117"/>
      <c r="AAL1194" s="117"/>
      <c r="AAM1194" s="117"/>
      <c r="AAN1194" s="117"/>
      <c r="AAO1194" s="117"/>
      <c r="AAP1194" s="117"/>
      <c r="AAQ1194" s="117"/>
      <c r="AAR1194" s="117"/>
      <c r="AAS1194" s="117"/>
      <c r="AAT1194" s="117"/>
      <c r="AAU1194" s="117"/>
      <c r="AAV1194" s="117"/>
      <c r="AAW1194" s="117"/>
      <c r="AAX1194" s="117"/>
      <c r="AAY1194" s="117"/>
      <c r="AAZ1194" s="117"/>
      <c r="ABA1194" s="117"/>
      <c r="ABB1194" s="117"/>
      <c r="ABC1194" s="117"/>
      <c r="ABD1194" s="117"/>
      <c r="ABE1194" s="117"/>
      <c r="ABF1194" s="117"/>
      <c r="ABG1194" s="117"/>
      <c r="ABH1194" s="117"/>
      <c r="ABI1194" s="117"/>
      <c r="ABJ1194" s="117"/>
      <c r="ABK1194" s="117"/>
      <c r="ABL1194" s="117"/>
      <c r="ABM1194" s="117"/>
      <c r="ABN1194" s="117"/>
      <c r="ABO1194" s="117"/>
      <c r="ABP1194" s="117"/>
      <c r="ABQ1194" s="117"/>
      <c r="ABR1194" s="117"/>
      <c r="ABS1194" s="117"/>
      <c r="ABT1194" s="117"/>
      <c r="ABU1194" s="117"/>
      <c r="ABV1194" s="117"/>
      <c r="ABW1194" s="117"/>
      <c r="ABX1194" s="117"/>
      <c r="ABY1194" s="117"/>
      <c r="ABZ1194" s="117"/>
      <c r="ACA1194" s="117"/>
      <c r="ACB1194" s="117"/>
      <c r="ACC1194" s="117"/>
      <c r="ACD1194" s="117"/>
      <c r="ACE1194" s="117"/>
      <c r="ACF1194" s="117"/>
      <c r="ACG1194" s="117"/>
      <c r="ACH1194" s="117"/>
      <c r="ACI1194" s="117"/>
      <c r="ACJ1194" s="117"/>
      <c r="ACK1194" s="117"/>
      <c r="ACL1194" s="117"/>
      <c r="ACM1194" s="117"/>
      <c r="ACN1194" s="117"/>
      <c r="ACO1194" s="117"/>
      <c r="ACP1194" s="117"/>
      <c r="ACQ1194" s="117"/>
      <c r="ACR1194" s="117"/>
      <c r="ACS1194" s="117"/>
      <c r="ACT1194" s="117"/>
      <c r="ACU1194" s="117"/>
      <c r="ACV1194" s="117"/>
      <c r="ACW1194" s="117"/>
      <c r="ACX1194" s="117"/>
      <c r="ACY1194" s="117"/>
      <c r="ACZ1194" s="117"/>
      <c r="ADA1194" s="117"/>
      <c r="ADB1194" s="117"/>
      <c r="ADC1194" s="117"/>
      <c r="ADD1194" s="117"/>
      <c r="ADE1194" s="117"/>
      <c r="ADF1194" s="117"/>
      <c r="ADG1194" s="117"/>
      <c r="ADH1194" s="117"/>
      <c r="ADI1194" s="117"/>
      <c r="ADJ1194" s="117"/>
      <c r="ADK1194" s="117"/>
      <c r="ADL1194" s="117"/>
      <c r="ADM1194" s="117"/>
      <c r="ADN1194" s="117"/>
      <c r="ADO1194" s="117"/>
      <c r="ADP1194" s="117"/>
      <c r="ADQ1194" s="117"/>
      <c r="ADR1194" s="117"/>
      <c r="ADS1194" s="117"/>
      <c r="ADT1194" s="117"/>
      <c r="ADU1194" s="117"/>
      <c r="ADV1194" s="117"/>
      <c r="ADW1194" s="117"/>
      <c r="ADX1194" s="117"/>
      <c r="ADY1194" s="117"/>
      <c r="ADZ1194" s="117"/>
      <c r="AEA1194" s="117"/>
      <c r="AEB1194" s="117"/>
      <c r="AEC1194" s="117"/>
      <c r="AED1194" s="117"/>
      <c r="AEE1194" s="117"/>
      <c r="AEF1194" s="117"/>
      <c r="AEG1194" s="117"/>
      <c r="AEH1194" s="117"/>
      <c r="AEI1194" s="117"/>
      <c r="AEJ1194" s="117"/>
      <c r="AEK1194" s="117"/>
      <c r="AEL1194" s="117"/>
      <c r="AEM1194" s="117"/>
      <c r="AEN1194" s="117"/>
      <c r="AEO1194" s="117"/>
      <c r="AEP1194" s="117"/>
      <c r="AEQ1194" s="117"/>
      <c r="AER1194" s="117"/>
      <c r="AES1194" s="117"/>
      <c r="AET1194" s="117"/>
      <c r="AEU1194" s="117"/>
      <c r="AEV1194" s="117"/>
      <c r="AEW1194" s="117"/>
      <c r="AEX1194" s="117"/>
      <c r="AEY1194" s="117"/>
      <c r="AEZ1194" s="117"/>
      <c r="AFA1194" s="117"/>
      <c r="AFB1194" s="117"/>
      <c r="AFC1194" s="117"/>
      <c r="AFD1194" s="117"/>
      <c r="AFE1194" s="117"/>
      <c r="AFF1194" s="117"/>
      <c r="AFG1194" s="117"/>
      <c r="AFH1194" s="117"/>
      <c r="AFI1194" s="117"/>
      <c r="AFJ1194" s="117"/>
      <c r="AFK1194" s="117"/>
      <c r="AFL1194" s="117"/>
      <c r="AFM1194" s="117"/>
      <c r="AFN1194" s="117"/>
      <c r="AFO1194" s="117"/>
      <c r="AFP1194" s="117"/>
      <c r="AFQ1194" s="117"/>
      <c r="AFR1194" s="117"/>
      <c r="AFS1194" s="117"/>
      <c r="AFT1194" s="117"/>
      <c r="AFU1194" s="117"/>
      <c r="AFV1194" s="117"/>
      <c r="AFW1194" s="117"/>
      <c r="AFX1194" s="117"/>
      <c r="AFY1194" s="117"/>
      <c r="AFZ1194" s="117"/>
      <c r="AGA1194" s="117"/>
      <c r="AGB1194" s="117"/>
      <c r="AGC1194" s="117"/>
      <c r="AGD1194" s="117"/>
      <c r="AGE1194" s="117"/>
      <c r="AGF1194" s="117"/>
      <c r="AGG1194" s="117"/>
      <c r="AGH1194" s="117"/>
      <c r="AGI1194" s="117"/>
      <c r="AGJ1194" s="117"/>
      <c r="AGK1194" s="117"/>
      <c r="AGL1194" s="117"/>
      <c r="AGM1194" s="117"/>
      <c r="AGN1194" s="117"/>
      <c r="AGO1194" s="117"/>
      <c r="AGP1194" s="117"/>
      <c r="AGQ1194" s="117"/>
      <c r="AGR1194" s="117"/>
      <c r="AGS1194" s="117"/>
      <c r="AGT1194" s="117"/>
      <c r="AGU1194" s="117"/>
      <c r="AGV1194" s="117"/>
      <c r="AGW1194" s="117"/>
      <c r="AGX1194" s="117"/>
      <c r="AGY1194" s="117"/>
      <c r="AGZ1194" s="117"/>
      <c r="AHA1194" s="117"/>
      <c r="AHB1194" s="117"/>
      <c r="AHC1194" s="117"/>
      <c r="AHD1194" s="117"/>
      <c r="AHE1194" s="117"/>
      <c r="AHF1194" s="117"/>
      <c r="AHG1194" s="117"/>
      <c r="AHH1194" s="117"/>
      <c r="AHI1194" s="117"/>
      <c r="AHJ1194" s="117"/>
      <c r="AHK1194" s="117"/>
      <c r="AHL1194" s="117"/>
      <c r="AHM1194" s="117"/>
      <c r="AHN1194" s="117"/>
      <c r="AHO1194" s="117"/>
      <c r="AHP1194" s="117"/>
      <c r="AHQ1194" s="117"/>
      <c r="AHR1194" s="117"/>
      <c r="AHS1194" s="117"/>
      <c r="AHT1194" s="117"/>
      <c r="AHU1194" s="117"/>
      <c r="AHV1194" s="117"/>
      <c r="AHW1194" s="117"/>
      <c r="AHX1194" s="117"/>
      <c r="AHY1194" s="117"/>
      <c r="AHZ1194" s="117"/>
      <c r="AIA1194" s="117"/>
      <c r="AIB1194" s="117"/>
      <c r="AIC1194" s="117"/>
      <c r="AID1194" s="117"/>
      <c r="AIE1194" s="117"/>
      <c r="AIF1194" s="117"/>
      <c r="AIG1194" s="117"/>
      <c r="AIH1194" s="117"/>
      <c r="AII1194" s="117"/>
      <c r="AIJ1194" s="117"/>
      <c r="AIK1194" s="117"/>
      <c r="AIL1194" s="117"/>
      <c r="AIM1194" s="117"/>
      <c r="AIN1194" s="117"/>
      <c r="AIO1194" s="117"/>
      <c r="AIP1194" s="117"/>
      <c r="AIQ1194" s="117"/>
      <c r="AIR1194" s="117"/>
      <c r="AIS1194" s="117"/>
      <c r="AIT1194" s="117"/>
      <c r="AIU1194" s="117"/>
      <c r="AIV1194" s="117"/>
      <c r="AIW1194" s="117"/>
      <c r="AIX1194" s="117"/>
      <c r="AIY1194" s="117"/>
      <c r="AIZ1194" s="117"/>
      <c r="AJA1194" s="117"/>
      <c r="AJB1194" s="117"/>
      <c r="AJC1194" s="117"/>
      <c r="AJD1194" s="117"/>
      <c r="AJE1194" s="117"/>
      <c r="AJF1194" s="117"/>
      <c r="AJG1194" s="117"/>
      <c r="AJH1194" s="117"/>
      <c r="AJI1194" s="117"/>
      <c r="AJJ1194" s="117"/>
      <c r="AJK1194" s="117"/>
      <c r="AJL1194" s="117"/>
      <c r="AJM1194" s="117"/>
      <c r="AJN1194" s="117"/>
      <c r="AJO1194" s="117"/>
      <c r="AJP1194" s="117"/>
      <c r="AJQ1194" s="117"/>
      <c r="AJR1194" s="117"/>
      <c r="AJS1194" s="117"/>
      <c r="AJT1194" s="117"/>
      <c r="AJU1194" s="117"/>
      <c r="AJV1194" s="117"/>
      <c r="AJW1194" s="117"/>
      <c r="AJX1194" s="117"/>
      <c r="AJY1194" s="117"/>
      <c r="AJZ1194" s="117"/>
      <c r="AKA1194" s="117"/>
      <c r="AKB1194" s="117"/>
      <c r="AKC1194" s="117"/>
      <c r="AKD1194" s="117"/>
      <c r="AKE1194" s="117"/>
      <c r="AKF1194" s="117"/>
      <c r="AKG1194" s="117"/>
      <c r="AKH1194" s="117"/>
      <c r="AKI1194" s="117"/>
      <c r="AKJ1194" s="117"/>
      <c r="AKK1194" s="117"/>
      <c r="AKL1194" s="117"/>
      <c r="AKM1194" s="117"/>
      <c r="AKN1194" s="117"/>
      <c r="AKO1194" s="117"/>
      <c r="AKP1194" s="117"/>
      <c r="AKQ1194" s="117"/>
      <c r="AKR1194" s="117"/>
      <c r="AKS1194" s="117"/>
      <c r="AKT1194" s="117"/>
      <c r="AKU1194" s="117"/>
      <c r="AKV1194" s="117"/>
      <c r="AKW1194" s="117"/>
      <c r="AKX1194" s="117"/>
      <c r="AKY1194" s="117"/>
      <c r="AKZ1194" s="117"/>
      <c r="ALA1194" s="117"/>
      <c r="ALB1194" s="117"/>
      <c r="ALC1194" s="117"/>
      <c r="ALD1194" s="117"/>
      <c r="ALE1194" s="117"/>
      <c r="ALF1194" s="117"/>
      <c r="ALG1194" s="117"/>
      <c r="ALH1194" s="117"/>
      <c r="ALI1194" s="117"/>
      <c r="ALJ1194" s="117"/>
      <c r="ALK1194" s="117"/>
      <c r="ALL1194" s="117"/>
      <c r="ALM1194" s="117"/>
      <c r="ALN1194" s="117"/>
    </row>
    <row r="1195" spans="1:1002" s="120" customFormat="1" ht="25.5" x14ac:dyDescent="0.2">
      <c r="A1195" s="209"/>
      <c r="B1195" s="365" t="s">
        <v>2727</v>
      </c>
      <c r="C1195" s="6">
        <v>30907</v>
      </c>
      <c r="D1195" s="214" t="s">
        <v>2560</v>
      </c>
      <c r="E1195" s="350">
        <v>3</v>
      </c>
      <c r="F1195" s="6" t="s">
        <v>2623</v>
      </c>
      <c r="G1195" s="214" t="s">
        <v>2912</v>
      </c>
      <c r="H1195" s="46">
        <v>20</v>
      </c>
      <c r="I1195" s="117"/>
      <c r="J1195" s="117"/>
      <c r="K1195" s="117"/>
      <c r="L1195" s="117"/>
      <c r="M1195" s="117"/>
      <c r="N1195" s="117"/>
      <c r="O1195" s="117"/>
      <c r="P1195" s="117"/>
      <c r="Q1195" s="117"/>
      <c r="R1195" s="117"/>
      <c r="S1195" s="117"/>
      <c r="T1195" s="117"/>
      <c r="U1195" s="117"/>
      <c r="V1195" s="117"/>
      <c r="W1195" s="117"/>
      <c r="X1195" s="117"/>
      <c r="Y1195" s="117"/>
      <c r="Z1195" s="117"/>
      <c r="AA1195" s="117"/>
      <c r="AB1195" s="117"/>
      <c r="AC1195" s="117"/>
      <c r="AD1195" s="117"/>
      <c r="AE1195" s="117"/>
      <c r="AF1195" s="117"/>
      <c r="AG1195" s="117"/>
      <c r="AH1195" s="117"/>
      <c r="AI1195" s="117"/>
      <c r="AJ1195" s="117"/>
      <c r="AK1195" s="117"/>
      <c r="AL1195" s="117"/>
      <c r="AM1195" s="117"/>
      <c r="AN1195" s="117"/>
      <c r="AO1195" s="117"/>
      <c r="AP1195" s="117"/>
      <c r="AQ1195" s="117"/>
      <c r="AR1195" s="117"/>
      <c r="AS1195" s="117"/>
      <c r="AT1195" s="117"/>
      <c r="AU1195" s="117"/>
      <c r="AV1195" s="117"/>
      <c r="AW1195" s="117"/>
      <c r="AX1195" s="117"/>
      <c r="AY1195" s="117"/>
      <c r="AZ1195" s="117"/>
      <c r="BA1195" s="117"/>
      <c r="BB1195" s="117"/>
      <c r="BC1195" s="117"/>
      <c r="BD1195" s="117"/>
      <c r="BE1195" s="117"/>
      <c r="BF1195" s="117"/>
      <c r="BG1195" s="117"/>
      <c r="BH1195" s="117"/>
      <c r="BI1195" s="117"/>
      <c r="BJ1195" s="117"/>
      <c r="BK1195" s="117"/>
      <c r="BL1195" s="117"/>
      <c r="BM1195" s="117"/>
      <c r="BN1195" s="117"/>
      <c r="BO1195" s="117"/>
      <c r="BP1195" s="117"/>
      <c r="BQ1195" s="117"/>
      <c r="BR1195" s="117"/>
      <c r="BS1195" s="117"/>
      <c r="BT1195" s="117"/>
      <c r="BU1195" s="117"/>
      <c r="BV1195" s="117"/>
      <c r="BW1195" s="117"/>
      <c r="BX1195" s="117"/>
      <c r="BY1195" s="117"/>
      <c r="BZ1195" s="117"/>
      <c r="CA1195" s="117"/>
      <c r="CB1195" s="117"/>
      <c r="CC1195" s="117"/>
      <c r="CD1195" s="117"/>
      <c r="CE1195" s="117"/>
      <c r="CF1195" s="117"/>
      <c r="CG1195" s="117"/>
      <c r="CH1195" s="117"/>
      <c r="CI1195" s="117"/>
      <c r="CJ1195" s="117"/>
      <c r="CK1195" s="117"/>
      <c r="CL1195" s="117"/>
      <c r="CM1195" s="117"/>
      <c r="CN1195" s="117"/>
      <c r="CO1195" s="117"/>
      <c r="CP1195" s="117"/>
      <c r="CQ1195" s="117"/>
      <c r="CR1195" s="117"/>
      <c r="CS1195" s="117"/>
      <c r="CT1195" s="117"/>
      <c r="CU1195" s="117"/>
      <c r="CV1195" s="117"/>
      <c r="CW1195" s="117"/>
      <c r="CX1195" s="117"/>
      <c r="CY1195" s="117"/>
      <c r="CZ1195" s="117"/>
      <c r="DA1195" s="117"/>
      <c r="DB1195" s="117"/>
      <c r="DC1195" s="117"/>
      <c r="DD1195" s="117"/>
      <c r="DE1195" s="117"/>
      <c r="DF1195" s="117"/>
      <c r="DG1195" s="117"/>
      <c r="DH1195" s="117"/>
      <c r="DI1195" s="117"/>
      <c r="DJ1195" s="117"/>
      <c r="DK1195" s="117"/>
      <c r="DL1195" s="117"/>
      <c r="DM1195" s="117"/>
      <c r="DN1195" s="117"/>
      <c r="DO1195" s="117"/>
      <c r="DP1195" s="117"/>
      <c r="DQ1195" s="117"/>
      <c r="DR1195" s="117"/>
      <c r="DS1195" s="117"/>
      <c r="DT1195" s="117"/>
      <c r="DU1195" s="117"/>
      <c r="DV1195" s="117"/>
      <c r="DW1195" s="117"/>
      <c r="DX1195" s="117"/>
      <c r="DY1195" s="117"/>
      <c r="DZ1195" s="117"/>
      <c r="EA1195" s="117"/>
      <c r="EB1195" s="117"/>
      <c r="EC1195" s="117"/>
      <c r="ED1195" s="117"/>
      <c r="EE1195" s="117"/>
      <c r="EF1195" s="117"/>
      <c r="EG1195" s="117"/>
      <c r="EH1195" s="117"/>
      <c r="EI1195" s="117"/>
      <c r="EJ1195" s="117"/>
      <c r="EK1195" s="117"/>
      <c r="EL1195" s="117"/>
      <c r="EM1195" s="117"/>
      <c r="EN1195" s="117"/>
      <c r="EO1195" s="117"/>
      <c r="EP1195" s="117"/>
      <c r="EQ1195" s="117"/>
      <c r="ER1195" s="117"/>
      <c r="ES1195" s="117"/>
      <c r="ET1195" s="117"/>
      <c r="EU1195" s="117"/>
      <c r="EV1195" s="117"/>
      <c r="EW1195" s="117"/>
      <c r="EX1195" s="117"/>
      <c r="EY1195" s="117"/>
      <c r="EZ1195" s="117"/>
      <c r="FA1195" s="117"/>
      <c r="FB1195" s="117"/>
      <c r="FC1195" s="117"/>
      <c r="FD1195" s="117"/>
      <c r="FE1195" s="117"/>
      <c r="FF1195" s="117"/>
      <c r="FG1195" s="117"/>
      <c r="FH1195" s="117"/>
      <c r="FI1195" s="117"/>
      <c r="FJ1195" s="117"/>
      <c r="FK1195" s="117"/>
      <c r="FL1195" s="117"/>
      <c r="FM1195" s="117"/>
      <c r="FN1195" s="117"/>
      <c r="FO1195" s="117"/>
      <c r="FP1195" s="117"/>
      <c r="FQ1195" s="117"/>
      <c r="FR1195" s="117"/>
      <c r="FS1195" s="117"/>
      <c r="FT1195" s="117"/>
      <c r="FU1195" s="117"/>
      <c r="FV1195" s="117"/>
      <c r="FW1195" s="117"/>
      <c r="FX1195" s="117"/>
      <c r="FY1195" s="117"/>
      <c r="FZ1195" s="117"/>
      <c r="GA1195" s="117"/>
      <c r="GB1195" s="117"/>
      <c r="GC1195" s="117"/>
      <c r="GD1195" s="117"/>
      <c r="GE1195" s="117"/>
      <c r="GF1195" s="117"/>
      <c r="GG1195" s="117"/>
      <c r="GH1195" s="117"/>
      <c r="GI1195" s="117"/>
      <c r="GJ1195" s="117"/>
      <c r="GK1195" s="117"/>
      <c r="GL1195" s="117"/>
      <c r="GM1195" s="117"/>
      <c r="GN1195" s="117"/>
      <c r="GO1195" s="117"/>
      <c r="GP1195" s="117"/>
      <c r="GQ1195" s="117"/>
      <c r="GR1195" s="117"/>
      <c r="GS1195" s="117"/>
      <c r="GT1195" s="117"/>
      <c r="GU1195" s="117"/>
      <c r="GV1195" s="117"/>
      <c r="GW1195" s="117"/>
      <c r="GX1195" s="117"/>
      <c r="GY1195" s="117"/>
      <c r="GZ1195" s="117"/>
      <c r="HA1195" s="117"/>
      <c r="HB1195" s="117"/>
      <c r="HC1195" s="117"/>
      <c r="HD1195" s="117"/>
      <c r="HE1195" s="117"/>
      <c r="HF1195" s="117"/>
      <c r="HG1195" s="117"/>
      <c r="HH1195" s="117"/>
      <c r="HI1195" s="117"/>
      <c r="HJ1195" s="117"/>
      <c r="HK1195" s="117"/>
      <c r="HL1195" s="117"/>
      <c r="HM1195" s="117"/>
      <c r="HN1195" s="117"/>
      <c r="HO1195" s="117"/>
      <c r="HP1195" s="117"/>
      <c r="HQ1195" s="117"/>
      <c r="HR1195" s="117"/>
      <c r="HS1195" s="117"/>
      <c r="HT1195" s="117"/>
      <c r="HU1195" s="117"/>
      <c r="HV1195" s="117"/>
      <c r="HW1195" s="117"/>
      <c r="HX1195" s="117"/>
      <c r="HY1195" s="117"/>
      <c r="HZ1195" s="117"/>
      <c r="IA1195" s="117"/>
      <c r="IB1195" s="117"/>
      <c r="IC1195" s="117"/>
      <c r="ID1195" s="117"/>
      <c r="IE1195" s="117"/>
      <c r="IF1195" s="117"/>
      <c r="IG1195" s="117"/>
      <c r="IH1195" s="117"/>
      <c r="II1195" s="117"/>
      <c r="IJ1195" s="117"/>
      <c r="IK1195" s="117"/>
      <c r="IL1195" s="117"/>
      <c r="IM1195" s="117"/>
      <c r="IN1195" s="117"/>
      <c r="IO1195" s="117"/>
      <c r="IP1195" s="117"/>
      <c r="IQ1195" s="117"/>
      <c r="IR1195" s="117"/>
      <c r="IS1195" s="117"/>
      <c r="IT1195" s="117"/>
      <c r="IU1195" s="117"/>
      <c r="IV1195" s="117"/>
      <c r="IW1195" s="117"/>
      <c r="IX1195" s="117"/>
      <c r="IY1195" s="117"/>
      <c r="IZ1195" s="117"/>
      <c r="JA1195" s="117"/>
      <c r="JB1195" s="117"/>
      <c r="JC1195" s="117"/>
      <c r="JD1195" s="117"/>
      <c r="JE1195" s="117"/>
      <c r="JF1195" s="117"/>
      <c r="JG1195" s="117"/>
      <c r="JH1195" s="117"/>
      <c r="JI1195" s="117"/>
      <c r="JJ1195" s="117"/>
      <c r="JK1195" s="117"/>
      <c r="JL1195" s="117"/>
      <c r="JM1195" s="117"/>
      <c r="JN1195" s="117"/>
      <c r="JO1195" s="117"/>
      <c r="JP1195" s="117"/>
      <c r="JQ1195" s="117"/>
      <c r="JR1195" s="117"/>
      <c r="JS1195" s="117"/>
      <c r="JT1195" s="117"/>
      <c r="JU1195" s="117"/>
      <c r="JV1195" s="117"/>
      <c r="JW1195" s="117"/>
      <c r="JX1195" s="117"/>
      <c r="JY1195" s="117"/>
      <c r="JZ1195" s="117"/>
      <c r="KA1195" s="117"/>
      <c r="KB1195" s="117"/>
      <c r="KC1195" s="117"/>
      <c r="KD1195" s="117"/>
      <c r="KE1195" s="117"/>
      <c r="KF1195" s="117"/>
      <c r="KG1195" s="117"/>
      <c r="KH1195" s="117"/>
      <c r="KI1195" s="117"/>
      <c r="KJ1195" s="117"/>
      <c r="KK1195" s="117"/>
      <c r="KL1195" s="117"/>
      <c r="KM1195" s="117"/>
      <c r="KN1195" s="117"/>
      <c r="KO1195" s="117"/>
      <c r="KP1195" s="117"/>
      <c r="KQ1195" s="117"/>
      <c r="KR1195" s="117"/>
      <c r="KS1195" s="117"/>
      <c r="KT1195" s="117"/>
      <c r="KU1195" s="117"/>
      <c r="KV1195" s="117"/>
      <c r="KW1195" s="117"/>
      <c r="KX1195" s="117"/>
      <c r="KY1195" s="117"/>
      <c r="KZ1195" s="117"/>
      <c r="LA1195" s="117"/>
      <c r="LB1195" s="117"/>
      <c r="LC1195" s="117"/>
      <c r="LD1195" s="117"/>
      <c r="LE1195" s="117"/>
      <c r="LF1195" s="117"/>
      <c r="LG1195" s="117"/>
      <c r="LH1195" s="117"/>
      <c r="LI1195" s="117"/>
      <c r="LJ1195" s="117"/>
      <c r="LK1195" s="117"/>
      <c r="LL1195" s="117"/>
      <c r="LM1195" s="117"/>
      <c r="LN1195" s="117"/>
      <c r="LO1195" s="117"/>
      <c r="LP1195" s="117"/>
      <c r="LQ1195" s="117"/>
      <c r="LR1195" s="117"/>
      <c r="LS1195" s="117"/>
      <c r="LT1195" s="117"/>
      <c r="LU1195" s="117"/>
      <c r="LV1195" s="117"/>
      <c r="LW1195" s="117"/>
      <c r="LX1195" s="117"/>
      <c r="LY1195" s="117"/>
      <c r="LZ1195" s="117"/>
      <c r="MA1195" s="117"/>
      <c r="MB1195" s="117"/>
      <c r="MC1195" s="117"/>
      <c r="MD1195" s="117"/>
      <c r="ME1195" s="117"/>
      <c r="MF1195" s="117"/>
      <c r="MG1195" s="117"/>
      <c r="MH1195" s="117"/>
      <c r="MI1195" s="117"/>
      <c r="MJ1195" s="117"/>
      <c r="MK1195" s="117"/>
      <c r="ML1195" s="117"/>
      <c r="MM1195" s="117"/>
      <c r="MN1195" s="117"/>
      <c r="MO1195" s="117"/>
      <c r="MP1195" s="117"/>
      <c r="MQ1195" s="117"/>
      <c r="MR1195" s="117"/>
      <c r="MS1195" s="117"/>
      <c r="MT1195" s="117"/>
      <c r="MU1195" s="117"/>
      <c r="MV1195" s="117"/>
      <c r="MW1195" s="117"/>
      <c r="MX1195" s="117"/>
      <c r="MY1195" s="117"/>
      <c r="MZ1195" s="117"/>
      <c r="NA1195" s="117"/>
      <c r="NB1195" s="117"/>
      <c r="NC1195" s="117"/>
      <c r="ND1195" s="117"/>
      <c r="NE1195" s="117"/>
      <c r="NF1195" s="117"/>
      <c r="NG1195" s="117"/>
      <c r="NH1195" s="117"/>
      <c r="NI1195" s="117"/>
      <c r="NJ1195" s="117"/>
      <c r="NK1195" s="117"/>
      <c r="NL1195" s="117"/>
      <c r="NM1195" s="117"/>
      <c r="NN1195" s="117"/>
      <c r="NO1195" s="117"/>
      <c r="NP1195" s="117"/>
      <c r="NQ1195" s="117"/>
      <c r="NR1195" s="117"/>
      <c r="NS1195" s="117"/>
      <c r="NT1195" s="117"/>
      <c r="NU1195" s="117"/>
      <c r="NV1195" s="117"/>
      <c r="NW1195" s="117"/>
      <c r="NX1195" s="117"/>
      <c r="NY1195" s="117"/>
      <c r="NZ1195" s="117"/>
      <c r="OA1195" s="117"/>
      <c r="OB1195" s="117"/>
      <c r="OC1195" s="117"/>
      <c r="OD1195" s="117"/>
      <c r="OE1195" s="117"/>
      <c r="OF1195" s="117"/>
      <c r="OG1195" s="117"/>
      <c r="OH1195" s="117"/>
      <c r="OI1195" s="117"/>
      <c r="OJ1195" s="117"/>
      <c r="OK1195" s="117"/>
      <c r="OL1195" s="117"/>
      <c r="OM1195" s="117"/>
      <c r="ON1195" s="117"/>
      <c r="OO1195" s="117"/>
      <c r="OP1195" s="117"/>
      <c r="OQ1195" s="117"/>
      <c r="OR1195" s="117"/>
      <c r="OS1195" s="117"/>
      <c r="OT1195" s="117"/>
      <c r="OU1195" s="117"/>
      <c r="OV1195" s="117"/>
      <c r="OW1195" s="117"/>
      <c r="OX1195" s="117"/>
      <c r="OY1195" s="117"/>
      <c r="OZ1195" s="117"/>
      <c r="PA1195" s="117"/>
      <c r="PB1195" s="117"/>
      <c r="PC1195" s="117"/>
      <c r="PD1195" s="117"/>
      <c r="PE1195" s="117"/>
      <c r="PF1195" s="117"/>
      <c r="PG1195" s="117"/>
      <c r="PH1195" s="117"/>
      <c r="PI1195" s="117"/>
      <c r="PJ1195" s="117"/>
      <c r="PK1195" s="117"/>
      <c r="PL1195" s="117"/>
      <c r="PM1195" s="117"/>
      <c r="PN1195" s="117"/>
      <c r="PO1195" s="117"/>
      <c r="PP1195" s="117"/>
      <c r="PQ1195" s="117"/>
      <c r="PR1195" s="117"/>
      <c r="PS1195" s="117"/>
      <c r="PT1195" s="117"/>
      <c r="PU1195" s="117"/>
      <c r="PV1195" s="117"/>
      <c r="PW1195" s="117"/>
      <c r="PX1195" s="117"/>
      <c r="PY1195" s="117"/>
      <c r="PZ1195" s="117"/>
      <c r="QA1195" s="117"/>
      <c r="QB1195" s="117"/>
      <c r="QC1195" s="117"/>
      <c r="QD1195" s="117"/>
      <c r="QE1195" s="117"/>
      <c r="QF1195" s="117"/>
      <c r="QG1195" s="117"/>
      <c r="QH1195" s="117"/>
      <c r="QI1195" s="117"/>
      <c r="QJ1195" s="117"/>
      <c r="QK1195" s="117"/>
      <c r="QL1195" s="117"/>
      <c r="QM1195" s="117"/>
      <c r="QN1195" s="117"/>
      <c r="QO1195" s="117"/>
      <c r="QP1195" s="117"/>
      <c r="QQ1195" s="117"/>
      <c r="QR1195" s="117"/>
      <c r="QS1195" s="117"/>
      <c r="QT1195" s="117"/>
      <c r="QU1195" s="117"/>
      <c r="QV1195" s="117"/>
      <c r="QW1195" s="117"/>
      <c r="QX1195" s="117"/>
      <c r="QY1195" s="117"/>
      <c r="QZ1195" s="117"/>
      <c r="RA1195" s="117"/>
      <c r="RB1195" s="117"/>
      <c r="RC1195" s="117"/>
      <c r="RD1195" s="117"/>
      <c r="RE1195" s="117"/>
      <c r="RF1195" s="117"/>
      <c r="RG1195" s="117"/>
      <c r="RH1195" s="117"/>
      <c r="RI1195" s="117"/>
      <c r="RJ1195" s="117"/>
      <c r="RK1195" s="117"/>
      <c r="RL1195" s="117"/>
      <c r="RM1195" s="117"/>
      <c r="RN1195" s="117"/>
      <c r="RO1195" s="117"/>
      <c r="RP1195" s="117"/>
      <c r="RQ1195" s="117"/>
      <c r="RR1195" s="117"/>
      <c r="RS1195" s="117"/>
      <c r="RT1195" s="117"/>
      <c r="RU1195" s="117"/>
      <c r="RV1195" s="117"/>
      <c r="RW1195" s="117"/>
      <c r="RX1195" s="117"/>
      <c r="RY1195" s="117"/>
      <c r="RZ1195" s="117"/>
      <c r="SA1195" s="117"/>
      <c r="SB1195" s="117"/>
      <c r="SC1195" s="117"/>
      <c r="SD1195" s="117"/>
      <c r="SE1195" s="117"/>
      <c r="SF1195" s="117"/>
      <c r="SG1195" s="117"/>
      <c r="SH1195" s="117"/>
      <c r="SI1195" s="117"/>
      <c r="SJ1195" s="117"/>
      <c r="SK1195" s="117"/>
      <c r="SL1195" s="117"/>
      <c r="SM1195" s="117"/>
      <c r="SN1195" s="117"/>
      <c r="SO1195" s="117"/>
      <c r="SP1195" s="117"/>
      <c r="SQ1195" s="117"/>
      <c r="SR1195" s="117"/>
      <c r="SS1195" s="117"/>
      <c r="ST1195" s="117"/>
      <c r="SU1195" s="117"/>
      <c r="SV1195" s="117"/>
      <c r="SW1195" s="117"/>
      <c r="SX1195" s="117"/>
      <c r="SY1195" s="117"/>
      <c r="SZ1195" s="117"/>
      <c r="TA1195" s="117"/>
      <c r="TB1195" s="117"/>
      <c r="TC1195" s="117"/>
      <c r="TD1195" s="117"/>
      <c r="TE1195" s="117"/>
      <c r="TF1195" s="117"/>
      <c r="TG1195" s="117"/>
      <c r="TH1195" s="117"/>
      <c r="TI1195" s="117"/>
      <c r="TJ1195" s="117"/>
      <c r="TK1195" s="117"/>
      <c r="TL1195" s="117"/>
      <c r="TM1195" s="117"/>
      <c r="TN1195" s="117"/>
      <c r="TO1195" s="117"/>
      <c r="TP1195" s="117"/>
      <c r="TQ1195" s="117"/>
      <c r="TR1195" s="117"/>
      <c r="TS1195" s="117"/>
      <c r="TT1195" s="117"/>
      <c r="TU1195" s="117"/>
      <c r="TV1195" s="117"/>
      <c r="TW1195" s="117"/>
      <c r="TX1195" s="117"/>
      <c r="TY1195" s="117"/>
      <c r="TZ1195" s="117"/>
      <c r="UA1195" s="117"/>
      <c r="UB1195" s="117"/>
      <c r="UC1195" s="117"/>
      <c r="UD1195" s="117"/>
      <c r="UE1195" s="117"/>
      <c r="UF1195" s="117"/>
      <c r="UG1195" s="117"/>
      <c r="UH1195" s="117"/>
      <c r="UI1195" s="117"/>
      <c r="UJ1195" s="117"/>
      <c r="UK1195" s="117"/>
      <c r="UL1195" s="117"/>
      <c r="UM1195" s="117"/>
      <c r="UN1195" s="117"/>
      <c r="UO1195" s="117"/>
      <c r="UP1195" s="117"/>
      <c r="UQ1195" s="117"/>
      <c r="UR1195" s="117"/>
      <c r="US1195" s="117"/>
      <c r="UT1195" s="117"/>
      <c r="UU1195" s="117"/>
      <c r="UV1195" s="117"/>
      <c r="UW1195" s="117"/>
      <c r="UX1195" s="117"/>
      <c r="UY1195" s="117"/>
      <c r="UZ1195" s="117"/>
      <c r="VA1195" s="117"/>
      <c r="VB1195" s="117"/>
      <c r="VC1195" s="117"/>
      <c r="VD1195" s="117"/>
      <c r="VE1195" s="117"/>
      <c r="VF1195" s="117"/>
      <c r="VG1195" s="117"/>
      <c r="VH1195" s="117"/>
      <c r="VI1195" s="117"/>
      <c r="VJ1195" s="117"/>
      <c r="VK1195" s="117"/>
      <c r="VL1195" s="117"/>
      <c r="VM1195" s="117"/>
      <c r="VN1195" s="117"/>
      <c r="VO1195" s="117"/>
      <c r="VP1195" s="117"/>
      <c r="VQ1195" s="117"/>
      <c r="VR1195" s="117"/>
      <c r="VS1195" s="117"/>
      <c r="VT1195" s="117"/>
      <c r="VU1195" s="117"/>
      <c r="VV1195" s="117"/>
      <c r="VW1195" s="117"/>
      <c r="VX1195" s="117"/>
      <c r="VY1195" s="117"/>
      <c r="VZ1195" s="117"/>
      <c r="WA1195" s="117"/>
      <c r="WB1195" s="117"/>
      <c r="WC1195" s="117"/>
      <c r="WD1195" s="117"/>
      <c r="WE1195" s="117"/>
      <c r="WF1195" s="117"/>
      <c r="WG1195" s="117"/>
      <c r="WH1195" s="117"/>
      <c r="WI1195" s="117"/>
      <c r="WJ1195" s="117"/>
      <c r="WK1195" s="117"/>
      <c r="WL1195" s="117"/>
      <c r="WM1195" s="117"/>
      <c r="WN1195" s="117"/>
      <c r="WO1195" s="117"/>
      <c r="WP1195" s="117"/>
      <c r="WQ1195" s="117"/>
      <c r="WR1195" s="117"/>
      <c r="WS1195" s="117"/>
      <c r="WT1195" s="117"/>
      <c r="WU1195" s="117"/>
      <c r="WV1195" s="117"/>
      <c r="WW1195" s="117"/>
      <c r="WX1195" s="117"/>
      <c r="WY1195" s="117"/>
      <c r="WZ1195" s="117"/>
      <c r="XA1195" s="117"/>
      <c r="XB1195" s="117"/>
      <c r="XC1195" s="117"/>
      <c r="XD1195" s="117"/>
      <c r="XE1195" s="117"/>
      <c r="XF1195" s="117"/>
      <c r="XG1195" s="117"/>
      <c r="XH1195" s="117"/>
      <c r="XI1195" s="117"/>
      <c r="XJ1195" s="117"/>
      <c r="XK1195" s="117"/>
      <c r="XL1195" s="117"/>
      <c r="XM1195" s="117"/>
      <c r="XN1195" s="117"/>
      <c r="XO1195" s="117"/>
      <c r="XP1195" s="117"/>
      <c r="XQ1195" s="117"/>
      <c r="XR1195" s="117"/>
      <c r="XS1195" s="117"/>
      <c r="XT1195" s="117"/>
      <c r="XU1195" s="117"/>
      <c r="XV1195" s="117"/>
      <c r="XW1195" s="117"/>
      <c r="XX1195" s="117"/>
      <c r="XY1195" s="117"/>
      <c r="XZ1195" s="117"/>
      <c r="YA1195" s="117"/>
      <c r="YB1195" s="117"/>
      <c r="YC1195" s="117"/>
      <c r="YD1195" s="117"/>
      <c r="YE1195" s="117"/>
      <c r="YF1195" s="117"/>
      <c r="YG1195" s="117"/>
      <c r="YH1195" s="117"/>
      <c r="YI1195" s="117"/>
      <c r="YJ1195" s="117"/>
      <c r="YK1195" s="117"/>
      <c r="YL1195" s="117"/>
      <c r="YM1195" s="117"/>
      <c r="YN1195" s="117"/>
      <c r="YO1195" s="117"/>
      <c r="YP1195" s="117"/>
      <c r="YQ1195" s="117"/>
      <c r="YR1195" s="117"/>
      <c r="YS1195" s="117"/>
      <c r="YT1195" s="117"/>
      <c r="YU1195" s="117"/>
      <c r="YV1195" s="117"/>
      <c r="YW1195" s="117"/>
      <c r="YX1195" s="117"/>
      <c r="YY1195" s="117"/>
      <c r="YZ1195" s="117"/>
      <c r="ZA1195" s="117"/>
      <c r="ZB1195" s="117"/>
      <c r="ZC1195" s="117"/>
      <c r="ZD1195" s="117"/>
      <c r="ZE1195" s="117"/>
      <c r="ZF1195" s="117"/>
      <c r="ZG1195" s="117"/>
      <c r="ZH1195" s="117"/>
      <c r="ZI1195" s="117"/>
      <c r="ZJ1195" s="117"/>
      <c r="ZK1195" s="117"/>
      <c r="ZL1195" s="117"/>
      <c r="ZM1195" s="117"/>
      <c r="ZN1195" s="117"/>
      <c r="ZO1195" s="117"/>
      <c r="ZP1195" s="117"/>
      <c r="ZQ1195" s="117"/>
      <c r="ZR1195" s="117"/>
      <c r="ZS1195" s="117"/>
      <c r="ZT1195" s="117"/>
      <c r="ZU1195" s="117"/>
      <c r="ZV1195" s="117"/>
      <c r="ZW1195" s="117"/>
      <c r="ZX1195" s="117"/>
      <c r="ZY1195" s="117"/>
      <c r="ZZ1195" s="117"/>
      <c r="AAA1195" s="117"/>
      <c r="AAB1195" s="117"/>
      <c r="AAC1195" s="117"/>
      <c r="AAD1195" s="117"/>
      <c r="AAE1195" s="117"/>
      <c r="AAF1195" s="117"/>
      <c r="AAG1195" s="117"/>
      <c r="AAH1195" s="117"/>
      <c r="AAI1195" s="117"/>
      <c r="AAJ1195" s="117"/>
      <c r="AAK1195" s="117"/>
      <c r="AAL1195" s="117"/>
      <c r="AAM1195" s="117"/>
      <c r="AAN1195" s="117"/>
      <c r="AAO1195" s="117"/>
      <c r="AAP1195" s="117"/>
      <c r="AAQ1195" s="117"/>
      <c r="AAR1195" s="117"/>
      <c r="AAS1195" s="117"/>
      <c r="AAT1195" s="117"/>
      <c r="AAU1195" s="117"/>
      <c r="AAV1195" s="117"/>
      <c r="AAW1195" s="117"/>
      <c r="AAX1195" s="117"/>
      <c r="AAY1195" s="117"/>
      <c r="AAZ1195" s="117"/>
      <c r="ABA1195" s="117"/>
      <c r="ABB1195" s="117"/>
      <c r="ABC1195" s="117"/>
      <c r="ABD1195" s="117"/>
      <c r="ABE1195" s="117"/>
      <c r="ABF1195" s="117"/>
      <c r="ABG1195" s="117"/>
      <c r="ABH1195" s="117"/>
      <c r="ABI1195" s="117"/>
      <c r="ABJ1195" s="117"/>
      <c r="ABK1195" s="117"/>
      <c r="ABL1195" s="117"/>
      <c r="ABM1195" s="117"/>
      <c r="ABN1195" s="117"/>
      <c r="ABO1195" s="117"/>
      <c r="ABP1195" s="117"/>
      <c r="ABQ1195" s="117"/>
      <c r="ABR1195" s="117"/>
      <c r="ABS1195" s="117"/>
      <c r="ABT1195" s="117"/>
      <c r="ABU1195" s="117"/>
      <c r="ABV1195" s="117"/>
      <c r="ABW1195" s="117"/>
      <c r="ABX1195" s="117"/>
      <c r="ABY1195" s="117"/>
      <c r="ABZ1195" s="117"/>
      <c r="ACA1195" s="117"/>
      <c r="ACB1195" s="117"/>
      <c r="ACC1195" s="117"/>
      <c r="ACD1195" s="117"/>
      <c r="ACE1195" s="117"/>
      <c r="ACF1195" s="117"/>
      <c r="ACG1195" s="117"/>
      <c r="ACH1195" s="117"/>
      <c r="ACI1195" s="117"/>
      <c r="ACJ1195" s="117"/>
      <c r="ACK1195" s="117"/>
      <c r="ACL1195" s="117"/>
      <c r="ACM1195" s="117"/>
      <c r="ACN1195" s="117"/>
      <c r="ACO1195" s="117"/>
      <c r="ACP1195" s="117"/>
      <c r="ACQ1195" s="117"/>
      <c r="ACR1195" s="117"/>
      <c r="ACS1195" s="117"/>
      <c r="ACT1195" s="117"/>
      <c r="ACU1195" s="117"/>
      <c r="ACV1195" s="117"/>
      <c r="ACW1195" s="117"/>
      <c r="ACX1195" s="117"/>
      <c r="ACY1195" s="117"/>
      <c r="ACZ1195" s="117"/>
      <c r="ADA1195" s="117"/>
      <c r="ADB1195" s="117"/>
      <c r="ADC1195" s="117"/>
      <c r="ADD1195" s="117"/>
      <c r="ADE1195" s="117"/>
      <c r="ADF1195" s="117"/>
      <c r="ADG1195" s="117"/>
      <c r="ADH1195" s="117"/>
      <c r="ADI1195" s="117"/>
      <c r="ADJ1195" s="117"/>
      <c r="ADK1195" s="117"/>
      <c r="ADL1195" s="117"/>
      <c r="ADM1195" s="117"/>
      <c r="ADN1195" s="117"/>
      <c r="ADO1195" s="117"/>
      <c r="ADP1195" s="117"/>
      <c r="ADQ1195" s="117"/>
      <c r="ADR1195" s="117"/>
      <c r="ADS1195" s="117"/>
      <c r="ADT1195" s="117"/>
      <c r="ADU1195" s="117"/>
      <c r="ADV1195" s="117"/>
      <c r="ADW1195" s="117"/>
      <c r="ADX1195" s="117"/>
      <c r="ADY1195" s="117"/>
      <c r="ADZ1195" s="117"/>
      <c r="AEA1195" s="117"/>
      <c r="AEB1195" s="117"/>
      <c r="AEC1195" s="117"/>
      <c r="AED1195" s="117"/>
      <c r="AEE1195" s="117"/>
      <c r="AEF1195" s="117"/>
      <c r="AEG1195" s="117"/>
      <c r="AEH1195" s="117"/>
      <c r="AEI1195" s="117"/>
      <c r="AEJ1195" s="117"/>
      <c r="AEK1195" s="117"/>
      <c r="AEL1195" s="117"/>
      <c r="AEM1195" s="117"/>
      <c r="AEN1195" s="117"/>
      <c r="AEO1195" s="117"/>
      <c r="AEP1195" s="117"/>
      <c r="AEQ1195" s="117"/>
      <c r="AER1195" s="117"/>
      <c r="AES1195" s="117"/>
      <c r="AET1195" s="117"/>
      <c r="AEU1195" s="117"/>
      <c r="AEV1195" s="117"/>
      <c r="AEW1195" s="117"/>
      <c r="AEX1195" s="117"/>
      <c r="AEY1195" s="117"/>
      <c r="AEZ1195" s="117"/>
      <c r="AFA1195" s="117"/>
      <c r="AFB1195" s="117"/>
      <c r="AFC1195" s="117"/>
      <c r="AFD1195" s="117"/>
      <c r="AFE1195" s="117"/>
      <c r="AFF1195" s="117"/>
      <c r="AFG1195" s="117"/>
      <c r="AFH1195" s="117"/>
      <c r="AFI1195" s="117"/>
      <c r="AFJ1195" s="117"/>
      <c r="AFK1195" s="117"/>
      <c r="AFL1195" s="117"/>
      <c r="AFM1195" s="117"/>
      <c r="AFN1195" s="117"/>
      <c r="AFO1195" s="117"/>
      <c r="AFP1195" s="117"/>
      <c r="AFQ1195" s="117"/>
      <c r="AFR1195" s="117"/>
      <c r="AFS1195" s="117"/>
      <c r="AFT1195" s="117"/>
      <c r="AFU1195" s="117"/>
      <c r="AFV1195" s="117"/>
      <c r="AFW1195" s="117"/>
      <c r="AFX1195" s="117"/>
      <c r="AFY1195" s="117"/>
      <c r="AFZ1195" s="117"/>
      <c r="AGA1195" s="117"/>
      <c r="AGB1195" s="117"/>
      <c r="AGC1195" s="117"/>
      <c r="AGD1195" s="117"/>
      <c r="AGE1195" s="117"/>
      <c r="AGF1195" s="117"/>
      <c r="AGG1195" s="117"/>
      <c r="AGH1195" s="117"/>
      <c r="AGI1195" s="117"/>
      <c r="AGJ1195" s="117"/>
      <c r="AGK1195" s="117"/>
      <c r="AGL1195" s="117"/>
      <c r="AGM1195" s="117"/>
      <c r="AGN1195" s="117"/>
      <c r="AGO1195" s="117"/>
      <c r="AGP1195" s="117"/>
      <c r="AGQ1195" s="117"/>
      <c r="AGR1195" s="117"/>
      <c r="AGS1195" s="117"/>
      <c r="AGT1195" s="117"/>
      <c r="AGU1195" s="117"/>
      <c r="AGV1195" s="117"/>
      <c r="AGW1195" s="117"/>
      <c r="AGX1195" s="117"/>
      <c r="AGY1195" s="117"/>
      <c r="AGZ1195" s="117"/>
      <c r="AHA1195" s="117"/>
      <c r="AHB1195" s="117"/>
      <c r="AHC1195" s="117"/>
      <c r="AHD1195" s="117"/>
      <c r="AHE1195" s="117"/>
      <c r="AHF1195" s="117"/>
      <c r="AHG1195" s="117"/>
      <c r="AHH1195" s="117"/>
      <c r="AHI1195" s="117"/>
      <c r="AHJ1195" s="117"/>
      <c r="AHK1195" s="117"/>
      <c r="AHL1195" s="117"/>
      <c r="AHM1195" s="117"/>
      <c r="AHN1195" s="117"/>
      <c r="AHO1195" s="117"/>
      <c r="AHP1195" s="117"/>
      <c r="AHQ1195" s="117"/>
      <c r="AHR1195" s="117"/>
      <c r="AHS1195" s="117"/>
      <c r="AHT1195" s="117"/>
      <c r="AHU1195" s="117"/>
      <c r="AHV1195" s="117"/>
      <c r="AHW1195" s="117"/>
      <c r="AHX1195" s="117"/>
      <c r="AHY1195" s="117"/>
      <c r="AHZ1195" s="117"/>
      <c r="AIA1195" s="117"/>
      <c r="AIB1195" s="117"/>
      <c r="AIC1195" s="117"/>
      <c r="AID1195" s="117"/>
      <c r="AIE1195" s="117"/>
      <c r="AIF1195" s="117"/>
      <c r="AIG1195" s="117"/>
      <c r="AIH1195" s="117"/>
      <c r="AII1195" s="117"/>
      <c r="AIJ1195" s="117"/>
      <c r="AIK1195" s="117"/>
      <c r="AIL1195" s="117"/>
      <c r="AIM1195" s="117"/>
      <c r="AIN1195" s="117"/>
      <c r="AIO1195" s="117"/>
      <c r="AIP1195" s="117"/>
      <c r="AIQ1195" s="117"/>
      <c r="AIR1195" s="117"/>
      <c r="AIS1195" s="117"/>
      <c r="AIT1195" s="117"/>
      <c r="AIU1195" s="117"/>
      <c r="AIV1195" s="117"/>
      <c r="AIW1195" s="117"/>
      <c r="AIX1195" s="117"/>
      <c r="AIY1195" s="117"/>
      <c r="AIZ1195" s="117"/>
      <c r="AJA1195" s="117"/>
      <c r="AJB1195" s="117"/>
      <c r="AJC1195" s="117"/>
      <c r="AJD1195" s="117"/>
      <c r="AJE1195" s="117"/>
      <c r="AJF1195" s="117"/>
      <c r="AJG1195" s="117"/>
      <c r="AJH1195" s="117"/>
      <c r="AJI1195" s="117"/>
      <c r="AJJ1195" s="117"/>
      <c r="AJK1195" s="117"/>
      <c r="AJL1195" s="117"/>
      <c r="AJM1195" s="117"/>
      <c r="AJN1195" s="117"/>
      <c r="AJO1195" s="117"/>
      <c r="AJP1195" s="117"/>
      <c r="AJQ1195" s="117"/>
      <c r="AJR1195" s="117"/>
      <c r="AJS1195" s="117"/>
      <c r="AJT1195" s="117"/>
      <c r="AJU1195" s="117"/>
      <c r="AJV1195" s="117"/>
      <c r="AJW1195" s="117"/>
      <c r="AJX1195" s="117"/>
      <c r="AJY1195" s="117"/>
      <c r="AJZ1195" s="117"/>
      <c r="AKA1195" s="117"/>
      <c r="AKB1195" s="117"/>
      <c r="AKC1195" s="117"/>
      <c r="AKD1195" s="117"/>
      <c r="AKE1195" s="117"/>
      <c r="AKF1195" s="117"/>
      <c r="AKG1195" s="117"/>
      <c r="AKH1195" s="117"/>
      <c r="AKI1195" s="117"/>
      <c r="AKJ1195" s="117"/>
      <c r="AKK1195" s="117"/>
      <c r="AKL1195" s="117"/>
      <c r="AKM1195" s="117"/>
      <c r="AKN1195" s="117"/>
      <c r="AKO1195" s="117"/>
      <c r="AKP1195" s="117"/>
      <c r="AKQ1195" s="117"/>
      <c r="AKR1195" s="117"/>
      <c r="AKS1195" s="117"/>
      <c r="AKT1195" s="117"/>
      <c r="AKU1195" s="117"/>
      <c r="AKV1195" s="117"/>
      <c r="AKW1195" s="117"/>
      <c r="AKX1195" s="117"/>
      <c r="AKY1195" s="117"/>
      <c r="AKZ1195" s="117"/>
      <c r="ALA1195" s="117"/>
      <c r="ALB1195" s="117"/>
      <c r="ALC1195" s="117"/>
      <c r="ALD1195" s="117"/>
      <c r="ALE1195" s="117"/>
      <c r="ALF1195" s="117"/>
      <c r="ALG1195" s="117"/>
      <c r="ALH1195" s="117"/>
      <c r="ALI1195" s="117"/>
      <c r="ALJ1195" s="117"/>
      <c r="ALK1195" s="117"/>
      <c r="ALL1195" s="117"/>
      <c r="ALM1195" s="117"/>
      <c r="ALN1195" s="117"/>
    </row>
    <row r="1196" spans="1:1002" s="120" customFormat="1" ht="38.25" x14ac:dyDescent="0.2">
      <c r="A1196" s="209"/>
      <c r="B1196" s="365" t="s">
        <v>2728</v>
      </c>
      <c r="C1196" s="6">
        <v>26413</v>
      </c>
      <c r="D1196" s="214" t="s">
        <v>2667</v>
      </c>
      <c r="E1196" s="350">
        <v>9</v>
      </c>
      <c r="F1196" s="6" t="s">
        <v>2660</v>
      </c>
      <c r="G1196" s="214" t="s">
        <v>2913</v>
      </c>
      <c r="H1196" s="46">
        <v>20</v>
      </c>
      <c r="I1196" s="117"/>
      <c r="J1196" s="117"/>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7"/>
      <c r="AL1196" s="117"/>
      <c r="AM1196" s="117"/>
      <c r="AN1196" s="117"/>
      <c r="AO1196" s="117"/>
      <c r="AP1196" s="117"/>
      <c r="AQ1196" s="117"/>
      <c r="AR1196" s="117"/>
      <c r="AS1196" s="117"/>
      <c r="AT1196" s="117"/>
      <c r="AU1196" s="117"/>
      <c r="AV1196" s="117"/>
      <c r="AW1196" s="117"/>
      <c r="AX1196" s="117"/>
      <c r="AY1196" s="117"/>
      <c r="AZ1196" s="117"/>
      <c r="BA1196" s="117"/>
      <c r="BB1196" s="117"/>
      <c r="BC1196" s="117"/>
      <c r="BD1196" s="117"/>
      <c r="BE1196" s="117"/>
      <c r="BF1196" s="117"/>
      <c r="BG1196" s="117"/>
      <c r="BH1196" s="117"/>
      <c r="BI1196" s="117"/>
      <c r="BJ1196" s="117"/>
      <c r="BK1196" s="117"/>
      <c r="BL1196" s="117"/>
      <c r="BM1196" s="117"/>
      <c r="BN1196" s="117"/>
      <c r="BO1196" s="117"/>
      <c r="BP1196" s="117"/>
      <c r="BQ1196" s="117"/>
      <c r="BR1196" s="117"/>
      <c r="BS1196" s="117"/>
      <c r="BT1196" s="117"/>
      <c r="BU1196" s="117"/>
      <c r="BV1196" s="117"/>
      <c r="BW1196" s="117"/>
      <c r="BX1196" s="117"/>
      <c r="BY1196" s="117"/>
      <c r="BZ1196" s="117"/>
      <c r="CA1196" s="117"/>
      <c r="CB1196" s="117"/>
      <c r="CC1196" s="117"/>
      <c r="CD1196" s="117"/>
      <c r="CE1196" s="117"/>
      <c r="CF1196" s="117"/>
      <c r="CG1196" s="117"/>
      <c r="CH1196" s="117"/>
      <c r="CI1196" s="117"/>
      <c r="CJ1196" s="117"/>
      <c r="CK1196" s="117"/>
      <c r="CL1196" s="117"/>
      <c r="CM1196" s="117"/>
      <c r="CN1196" s="117"/>
      <c r="CO1196" s="117"/>
      <c r="CP1196" s="117"/>
      <c r="CQ1196" s="117"/>
      <c r="CR1196" s="117"/>
      <c r="CS1196" s="117"/>
      <c r="CT1196" s="117"/>
      <c r="CU1196" s="117"/>
      <c r="CV1196" s="117"/>
      <c r="CW1196" s="117"/>
      <c r="CX1196" s="117"/>
      <c r="CY1196" s="117"/>
      <c r="CZ1196" s="117"/>
      <c r="DA1196" s="117"/>
      <c r="DB1196" s="117"/>
      <c r="DC1196" s="117"/>
      <c r="DD1196" s="117"/>
      <c r="DE1196" s="117"/>
      <c r="DF1196" s="117"/>
      <c r="DG1196" s="117"/>
      <c r="DH1196" s="117"/>
      <c r="DI1196" s="117"/>
      <c r="DJ1196" s="117"/>
      <c r="DK1196" s="117"/>
      <c r="DL1196" s="117"/>
      <c r="DM1196" s="117"/>
      <c r="DN1196" s="117"/>
      <c r="DO1196" s="117"/>
      <c r="DP1196" s="117"/>
      <c r="DQ1196" s="117"/>
      <c r="DR1196" s="117"/>
      <c r="DS1196" s="117"/>
      <c r="DT1196" s="117"/>
      <c r="DU1196" s="117"/>
      <c r="DV1196" s="117"/>
      <c r="DW1196" s="117"/>
      <c r="DX1196" s="117"/>
      <c r="DY1196" s="117"/>
      <c r="DZ1196" s="117"/>
      <c r="EA1196" s="117"/>
      <c r="EB1196" s="117"/>
      <c r="EC1196" s="117"/>
      <c r="ED1196" s="117"/>
      <c r="EE1196" s="117"/>
      <c r="EF1196" s="117"/>
      <c r="EG1196" s="117"/>
      <c r="EH1196" s="117"/>
      <c r="EI1196" s="117"/>
      <c r="EJ1196" s="117"/>
      <c r="EK1196" s="117"/>
      <c r="EL1196" s="117"/>
      <c r="EM1196" s="117"/>
      <c r="EN1196" s="117"/>
      <c r="EO1196" s="117"/>
      <c r="EP1196" s="117"/>
      <c r="EQ1196" s="117"/>
      <c r="ER1196" s="117"/>
      <c r="ES1196" s="117"/>
      <c r="ET1196" s="117"/>
      <c r="EU1196" s="117"/>
      <c r="EV1196" s="117"/>
      <c r="EW1196" s="117"/>
      <c r="EX1196" s="117"/>
      <c r="EY1196" s="117"/>
      <c r="EZ1196" s="117"/>
      <c r="FA1196" s="117"/>
      <c r="FB1196" s="117"/>
      <c r="FC1196" s="117"/>
      <c r="FD1196" s="117"/>
      <c r="FE1196" s="117"/>
      <c r="FF1196" s="117"/>
      <c r="FG1196" s="117"/>
      <c r="FH1196" s="117"/>
      <c r="FI1196" s="117"/>
      <c r="FJ1196" s="117"/>
      <c r="FK1196" s="117"/>
      <c r="FL1196" s="117"/>
      <c r="FM1196" s="117"/>
      <c r="FN1196" s="117"/>
      <c r="FO1196" s="117"/>
      <c r="FP1196" s="117"/>
      <c r="FQ1196" s="117"/>
      <c r="FR1196" s="117"/>
      <c r="FS1196" s="117"/>
      <c r="FT1196" s="117"/>
      <c r="FU1196" s="117"/>
      <c r="FV1196" s="117"/>
      <c r="FW1196" s="117"/>
      <c r="FX1196" s="117"/>
      <c r="FY1196" s="117"/>
      <c r="FZ1196" s="117"/>
      <c r="GA1196" s="117"/>
      <c r="GB1196" s="117"/>
      <c r="GC1196" s="117"/>
      <c r="GD1196" s="117"/>
      <c r="GE1196" s="117"/>
      <c r="GF1196" s="117"/>
      <c r="GG1196" s="117"/>
      <c r="GH1196" s="117"/>
      <c r="GI1196" s="117"/>
      <c r="GJ1196" s="117"/>
      <c r="GK1196" s="117"/>
      <c r="GL1196" s="117"/>
      <c r="GM1196" s="117"/>
      <c r="GN1196" s="117"/>
      <c r="GO1196" s="117"/>
      <c r="GP1196" s="117"/>
      <c r="GQ1196" s="117"/>
      <c r="GR1196" s="117"/>
      <c r="GS1196" s="117"/>
      <c r="GT1196" s="117"/>
      <c r="GU1196" s="117"/>
      <c r="GV1196" s="117"/>
      <c r="GW1196" s="117"/>
      <c r="GX1196" s="117"/>
      <c r="GY1196" s="117"/>
      <c r="GZ1196" s="117"/>
      <c r="HA1196" s="117"/>
      <c r="HB1196" s="117"/>
      <c r="HC1196" s="117"/>
      <c r="HD1196" s="117"/>
      <c r="HE1196" s="117"/>
      <c r="HF1196" s="117"/>
      <c r="HG1196" s="117"/>
      <c r="HH1196" s="117"/>
      <c r="HI1196" s="117"/>
      <c r="HJ1196" s="117"/>
      <c r="HK1196" s="117"/>
      <c r="HL1196" s="117"/>
      <c r="HM1196" s="117"/>
      <c r="HN1196" s="117"/>
      <c r="HO1196" s="117"/>
      <c r="HP1196" s="117"/>
      <c r="HQ1196" s="117"/>
      <c r="HR1196" s="117"/>
      <c r="HS1196" s="117"/>
      <c r="HT1196" s="117"/>
      <c r="HU1196" s="117"/>
      <c r="HV1196" s="117"/>
      <c r="HW1196" s="117"/>
      <c r="HX1196" s="117"/>
      <c r="HY1196" s="117"/>
      <c r="HZ1196" s="117"/>
      <c r="IA1196" s="117"/>
      <c r="IB1196" s="117"/>
      <c r="IC1196" s="117"/>
      <c r="ID1196" s="117"/>
      <c r="IE1196" s="117"/>
      <c r="IF1196" s="117"/>
      <c r="IG1196" s="117"/>
      <c r="IH1196" s="117"/>
      <c r="II1196" s="117"/>
      <c r="IJ1196" s="117"/>
      <c r="IK1196" s="117"/>
      <c r="IL1196" s="117"/>
      <c r="IM1196" s="117"/>
      <c r="IN1196" s="117"/>
      <c r="IO1196" s="117"/>
      <c r="IP1196" s="117"/>
      <c r="IQ1196" s="117"/>
      <c r="IR1196" s="117"/>
      <c r="IS1196" s="117"/>
      <c r="IT1196" s="117"/>
      <c r="IU1196" s="117"/>
      <c r="IV1196" s="117"/>
      <c r="IW1196" s="117"/>
      <c r="IX1196" s="117"/>
      <c r="IY1196" s="117"/>
      <c r="IZ1196" s="117"/>
      <c r="JA1196" s="117"/>
      <c r="JB1196" s="117"/>
      <c r="JC1196" s="117"/>
      <c r="JD1196" s="117"/>
      <c r="JE1196" s="117"/>
      <c r="JF1196" s="117"/>
      <c r="JG1196" s="117"/>
      <c r="JH1196" s="117"/>
      <c r="JI1196" s="117"/>
      <c r="JJ1196" s="117"/>
      <c r="JK1196" s="117"/>
      <c r="JL1196" s="117"/>
      <c r="JM1196" s="117"/>
      <c r="JN1196" s="117"/>
      <c r="JO1196" s="117"/>
      <c r="JP1196" s="117"/>
      <c r="JQ1196" s="117"/>
      <c r="JR1196" s="117"/>
      <c r="JS1196" s="117"/>
      <c r="JT1196" s="117"/>
      <c r="JU1196" s="117"/>
      <c r="JV1196" s="117"/>
      <c r="JW1196" s="117"/>
      <c r="JX1196" s="117"/>
      <c r="JY1196" s="117"/>
      <c r="JZ1196" s="117"/>
      <c r="KA1196" s="117"/>
      <c r="KB1196" s="117"/>
      <c r="KC1196" s="117"/>
      <c r="KD1196" s="117"/>
      <c r="KE1196" s="117"/>
      <c r="KF1196" s="117"/>
      <c r="KG1196" s="117"/>
      <c r="KH1196" s="117"/>
      <c r="KI1196" s="117"/>
      <c r="KJ1196" s="117"/>
      <c r="KK1196" s="117"/>
      <c r="KL1196" s="117"/>
      <c r="KM1196" s="117"/>
      <c r="KN1196" s="117"/>
      <c r="KO1196" s="117"/>
      <c r="KP1196" s="117"/>
      <c r="KQ1196" s="117"/>
      <c r="KR1196" s="117"/>
      <c r="KS1196" s="117"/>
      <c r="KT1196" s="117"/>
      <c r="KU1196" s="117"/>
      <c r="KV1196" s="117"/>
      <c r="KW1196" s="117"/>
      <c r="KX1196" s="117"/>
      <c r="KY1196" s="117"/>
      <c r="KZ1196" s="117"/>
      <c r="LA1196" s="117"/>
      <c r="LB1196" s="117"/>
      <c r="LC1196" s="117"/>
      <c r="LD1196" s="117"/>
      <c r="LE1196" s="117"/>
      <c r="LF1196" s="117"/>
      <c r="LG1196" s="117"/>
      <c r="LH1196" s="117"/>
      <c r="LI1196" s="117"/>
      <c r="LJ1196" s="117"/>
      <c r="LK1196" s="117"/>
      <c r="LL1196" s="117"/>
      <c r="LM1196" s="117"/>
      <c r="LN1196" s="117"/>
      <c r="LO1196" s="117"/>
      <c r="LP1196" s="117"/>
      <c r="LQ1196" s="117"/>
      <c r="LR1196" s="117"/>
      <c r="LS1196" s="117"/>
      <c r="LT1196" s="117"/>
      <c r="LU1196" s="117"/>
      <c r="LV1196" s="117"/>
      <c r="LW1196" s="117"/>
      <c r="LX1196" s="117"/>
      <c r="LY1196" s="117"/>
      <c r="LZ1196" s="117"/>
      <c r="MA1196" s="117"/>
      <c r="MB1196" s="117"/>
      <c r="MC1196" s="117"/>
      <c r="MD1196" s="117"/>
      <c r="ME1196" s="117"/>
      <c r="MF1196" s="117"/>
      <c r="MG1196" s="117"/>
      <c r="MH1196" s="117"/>
      <c r="MI1196" s="117"/>
      <c r="MJ1196" s="117"/>
      <c r="MK1196" s="117"/>
      <c r="ML1196" s="117"/>
      <c r="MM1196" s="117"/>
      <c r="MN1196" s="117"/>
      <c r="MO1196" s="117"/>
      <c r="MP1196" s="117"/>
      <c r="MQ1196" s="117"/>
      <c r="MR1196" s="117"/>
      <c r="MS1196" s="117"/>
      <c r="MT1196" s="117"/>
      <c r="MU1196" s="117"/>
      <c r="MV1196" s="117"/>
      <c r="MW1196" s="117"/>
      <c r="MX1196" s="117"/>
      <c r="MY1196" s="117"/>
      <c r="MZ1196" s="117"/>
      <c r="NA1196" s="117"/>
      <c r="NB1196" s="117"/>
      <c r="NC1196" s="117"/>
      <c r="ND1196" s="117"/>
      <c r="NE1196" s="117"/>
      <c r="NF1196" s="117"/>
      <c r="NG1196" s="117"/>
      <c r="NH1196" s="117"/>
      <c r="NI1196" s="117"/>
      <c r="NJ1196" s="117"/>
      <c r="NK1196" s="117"/>
      <c r="NL1196" s="117"/>
      <c r="NM1196" s="117"/>
      <c r="NN1196" s="117"/>
      <c r="NO1196" s="117"/>
      <c r="NP1196" s="117"/>
      <c r="NQ1196" s="117"/>
      <c r="NR1196" s="117"/>
      <c r="NS1196" s="117"/>
      <c r="NT1196" s="117"/>
      <c r="NU1196" s="117"/>
      <c r="NV1196" s="117"/>
      <c r="NW1196" s="117"/>
      <c r="NX1196" s="117"/>
      <c r="NY1196" s="117"/>
      <c r="NZ1196" s="117"/>
      <c r="OA1196" s="117"/>
      <c r="OB1196" s="117"/>
      <c r="OC1196" s="117"/>
      <c r="OD1196" s="117"/>
      <c r="OE1196" s="117"/>
      <c r="OF1196" s="117"/>
      <c r="OG1196" s="117"/>
      <c r="OH1196" s="117"/>
      <c r="OI1196" s="117"/>
      <c r="OJ1196" s="117"/>
      <c r="OK1196" s="117"/>
      <c r="OL1196" s="117"/>
      <c r="OM1196" s="117"/>
      <c r="ON1196" s="117"/>
      <c r="OO1196" s="117"/>
      <c r="OP1196" s="117"/>
      <c r="OQ1196" s="117"/>
      <c r="OR1196" s="117"/>
      <c r="OS1196" s="117"/>
      <c r="OT1196" s="117"/>
      <c r="OU1196" s="117"/>
      <c r="OV1196" s="117"/>
      <c r="OW1196" s="117"/>
      <c r="OX1196" s="117"/>
      <c r="OY1196" s="117"/>
      <c r="OZ1196" s="117"/>
      <c r="PA1196" s="117"/>
      <c r="PB1196" s="117"/>
      <c r="PC1196" s="117"/>
      <c r="PD1196" s="117"/>
      <c r="PE1196" s="117"/>
      <c r="PF1196" s="117"/>
      <c r="PG1196" s="117"/>
      <c r="PH1196" s="117"/>
      <c r="PI1196" s="117"/>
      <c r="PJ1196" s="117"/>
      <c r="PK1196" s="117"/>
      <c r="PL1196" s="117"/>
      <c r="PM1196" s="117"/>
      <c r="PN1196" s="117"/>
      <c r="PO1196" s="117"/>
      <c r="PP1196" s="117"/>
      <c r="PQ1196" s="117"/>
      <c r="PR1196" s="117"/>
      <c r="PS1196" s="117"/>
      <c r="PT1196" s="117"/>
      <c r="PU1196" s="117"/>
      <c r="PV1196" s="117"/>
      <c r="PW1196" s="117"/>
      <c r="PX1196" s="117"/>
      <c r="PY1196" s="117"/>
      <c r="PZ1196" s="117"/>
      <c r="QA1196" s="117"/>
      <c r="QB1196" s="117"/>
      <c r="QC1196" s="117"/>
      <c r="QD1196" s="117"/>
      <c r="QE1196" s="117"/>
      <c r="QF1196" s="117"/>
      <c r="QG1196" s="117"/>
      <c r="QH1196" s="117"/>
      <c r="QI1196" s="117"/>
      <c r="QJ1196" s="117"/>
      <c r="QK1196" s="117"/>
      <c r="QL1196" s="117"/>
      <c r="QM1196" s="117"/>
      <c r="QN1196" s="117"/>
      <c r="QO1196" s="117"/>
      <c r="QP1196" s="117"/>
      <c r="QQ1196" s="117"/>
      <c r="QR1196" s="117"/>
      <c r="QS1196" s="117"/>
      <c r="QT1196" s="117"/>
      <c r="QU1196" s="117"/>
      <c r="QV1196" s="117"/>
      <c r="QW1196" s="117"/>
      <c r="QX1196" s="117"/>
      <c r="QY1196" s="117"/>
      <c r="QZ1196" s="117"/>
      <c r="RA1196" s="117"/>
      <c r="RB1196" s="117"/>
      <c r="RC1196" s="117"/>
      <c r="RD1196" s="117"/>
      <c r="RE1196" s="117"/>
      <c r="RF1196" s="117"/>
      <c r="RG1196" s="117"/>
      <c r="RH1196" s="117"/>
      <c r="RI1196" s="117"/>
      <c r="RJ1196" s="117"/>
      <c r="RK1196" s="117"/>
      <c r="RL1196" s="117"/>
      <c r="RM1196" s="117"/>
      <c r="RN1196" s="117"/>
      <c r="RO1196" s="117"/>
      <c r="RP1196" s="117"/>
      <c r="RQ1196" s="117"/>
      <c r="RR1196" s="117"/>
      <c r="RS1196" s="117"/>
      <c r="RT1196" s="117"/>
      <c r="RU1196" s="117"/>
      <c r="RV1196" s="117"/>
      <c r="RW1196" s="117"/>
      <c r="RX1196" s="117"/>
      <c r="RY1196" s="117"/>
      <c r="RZ1196" s="117"/>
      <c r="SA1196" s="117"/>
      <c r="SB1196" s="117"/>
      <c r="SC1196" s="117"/>
      <c r="SD1196" s="117"/>
      <c r="SE1196" s="117"/>
      <c r="SF1196" s="117"/>
      <c r="SG1196" s="117"/>
      <c r="SH1196" s="117"/>
      <c r="SI1196" s="117"/>
      <c r="SJ1196" s="117"/>
      <c r="SK1196" s="117"/>
      <c r="SL1196" s="117"/>
      <c r="SM1196" s="117"/>
      <c r="SN1196" s="117"/>
      <c r="SO1196" s="117"/>
      <c r="SP1196" s="117"/>
      <c r="SQ1196" s="117"/>
      <c r="SR1196" s="117"/>
      <c r="SS1196" s="117"/>
      <c r="ST1196" s="117"/>
      <c r="SU1196" s="117"/>
      <c r="SV1196" s="117"/>
      <c r="SW1196" s="117"/>
      <c r="SX1196" s="117"/>
      <c r="SY1196" s="117"/>
      <c r="SZ1196" s="117"/>
      <c r="TA1196" s="117"/>
      <c r="TB1196" s="117"/>
      <c r="TC1196" s="117"/>
      <c r="TD1196" s="117"/>
      <c r="TE1196" s="117"/>
      <c r="TF1196" s="117"/>
      <c r="TG1196" s="117"/>
      <c r="TH1196" s="117"/>
      <c r="TI1196" s="117"/>
      <c r="TJ1196" s="117"/>
      <c r="TK1196" s="117"/>
      <c r="TL1196" s="117"/>
      <c r="TM1196" s="117"/>
      <c r="TN1196" s="117"/>
      <c r="TO1196" s="117"/>
      <c r="TP1196" s="117"/>
      <c r="TQ1196" s="117"/>
      <c r="TR1196" s="117"/>
      <c r="TS1196" s="117"/>
      <c r="TT1196" s="117"/>
      <c r="TU1196" s="117"/>
      <c r="TV1196" s="117"/>
      <c r="TW1196" s="117"/>
      <c r="TX1196" s="117"/>
      <c r="TY1196" s="117"/>
      <c r="TZ1196" s="117"/>
      <c r="UA1196" s="117"/>
      <c r="UB1196" s="117"/>
      <c r="UC1196" s="117"/>
      <c r="UD1196" s="117"/>
      <c r="UE1196" s="117"/>
      <c r="UF1196" s="117"/>
      <c r="UG1196" s="117"/>
      <c r="UH1196" s="117"/>
      <c r="UI1196" s="117"/>
      <c r="UJ1196" s="117"/>
      <c r="UK1196" s="117"/>
      <c r="UL1196" s="117"/>
      <c r="UM1196" s="117"/>
      <c r="UN1196" s="117"/>
      <c r="UO1196" s="117"/>
      <c r="UP1196" s="117"/>
      <c r="UQ1196" s="117"/>
      <c r="UR1196" s="117"/>
      <c r="US1196" s="117"/>
      <c r="UT1196" s="117"/>
      <c r="UU1196" s="117"/>
      <c r="UV1196" s="117"/>
      <c r="UW1196" s="117"/>
      <c r="UX1196" s="117"/>
      <c r="UY1196" s="117"/>
      <c r="UZ1196" s="117"/>
      <c r="VA1196" s="117"/>
      <c r="VB1196" s="117"/>
      <c r="VC1196" s="117"/>
      <c r="VD1196" s="117"/>
      <c r="VE1196" s="117"/>
      <c r="VF1196" s="117"/>
      <c r="VG1196" s="117"/>
      <c r="VH1196" s="117"/>
      <c r="VI1196" s="117"/>
      <c r="VJ1196" s="117"/>
      <c r="VK1196" s="117"/>
      <c r="VL1196" s="117"/>
      <c r="VM1196" s="117"/>
      <c r="VN1196" s="117"/>
      <c r="VO1196" s="117"/>
      <c r="VP1196" s="117"/>
      <c r="VQ1196" s="117"/>
      <c r="VR1196" s="117"/>
      <c r="VS1196" s="117"/>
      <c r="VT1196" s="117"/>
      <c r="VU1196" s="117"/>
      <c r="VV1196" s="117"/>
      <c r="VW1196" s="117"/>
      <c r="VX1196" s="117"/>
      <c r="VY1196" s="117"/>
      <c r="VZ1196" s="117"/>
      <c r="WA1196" s="117"/>
      <c r="WB1196" s="117"/>
      <c r="WC1196" s="117"/>
      <c r="WD1196" s="117"/>
      <c r="WE1196" s="117"/>
      <c r="WF1196" s="117"/>
      <c r="WG1196" s="117"/>
      <c r="WH1196" s="117"/>
      <c r="WI1196" s="117"/>
      <c r="WJ1196" s="117"/>
      <c r="WK1196" s="117"/>
      <c r="WL1196" s="117"/>
      <c r="WM1196" s="117"/>
      <c r="WN1196" s="117"/>
      <c r="WO1196" s="117"/>
      <c r="WP1196" s="117"/>
      <c r="WQ1196" s="117"/>
      <c r="WR1196" s="117"/>
      <c r="WS1196" s="117"/>
      <c r="WT1196" s="117"/>
      <c r="WU1196" s="117"/>
      <c r="WV1196" s="117"/>
      <c r="WW1196" s="117"/>
      <c r="WX1196" s="117"/>
      <c r="WY1196" s="117"/>
      <c r="WZ1196" s="117"/>
      <c r="XA1196" s="117"/>
      <c r="XB1196" s="117"/>
      <c r="XC1196" s="117"/>
      <c r="XD1196" s="117"/>
      <c r="XE1196" s="117"/>
      <c r="XF1196" s="117"/>
      <c r="XG1196" s="117"/>
      <c r="XH1196" s="117"/>
      <c r="XI1196" s="117"/>
      <c r="XJ1196" s="117"/>
      <c r="XK1196" s="117"/>
      <c r="XL1196" s="117"/>
      <c r="XM1196" s="117"/>
      <c r="XN1196" s="117"/>
      <c r="XO1196" s="117"/>
      <c r="XP1196" s="117"/>
      <c r="XQ1196" s="117"/>
      <c r="XR1196" s="117"/>
      <c r="XS1196" s="117"/>
      <c r="XT1196" s="117"/>
      <c r="XU1196" s="117"/>
      <c r="XV1196" s="117"/>
      <c r="XW1196" s="117"/>
      <c r="XX1196" s="117"/>
      <c r="XY1196" s="117"/>
      <c r="XZ1196" s="117"/>
      <c r="YA1196" s="117"/>
      <c r="YB1196" s="117"/>
      <c r="YC1196" s="117"/>
      <c r="YD1196" s="117"/>
      <c r="YE1196" s="117"/>
      <c r="YF1196" s="117"/>
      <c r="YG1196" s="117"/>
      <c r="YH1196" s="117"/>
      <c r="YI1196" s="117"/>
      <c r="YJ1196" s="117"/>
      <c r="YK1196" s="117"/>
      <c r="YL1196" s="117"/>
      <c r="YM1196" s="117"/>
      <c r="YN1196" s="117"/>
      <c r="YO1196" s="117"/>
      <c r="YP1196" s="117"/>
      <c r="YQ1196" s="117"/>
      <c r="YR1196" s="117"/>
      <c r="YS1196" s="117"/>
      <c r="YT1196" s="117"/>
      <c r="YU1196" s="117"/>
      <c r="YV1196" s="117"/>
      <c r="YW1196" s="117"/>
      <c r="YX1196" s="117"/>
      <c r="YY1196" s="117"/>
      <c r="YZ1196" s="117"/>
      <c r="ZA1196" s="117"/>
      <c r="ZB1196" s="117"/>
      <c r="ZC1196" s="117"/>
      <c r="ZD1196" s="117"/>
      <c r="ZE1196" s="117"/>
      <c r="ZF1196" s="117"/>
      <c r="ZG1196" s="117"/>
      <c r="ZH1196" s="117"/>
      <c r="ZI1196" s="117"/>
      <c r="ZJ1196" s="117"/>
      <c r="ZK1196" s="117"/>
      <c r="ZL1196" s="117"/>
      <c r="ZM1196" s="117"/>
      <c r="ZN1196" s="117"/>
      <c r="ZO1196" s="117"/>
      <c r="ZP1196" s="117"/>
      <c r="ZQ1196" s="117"/>
      <c r="ZR1196" s="117"/>
      <c r="ZS1196" s="117"/>
      <c r="ZT1196" s="117"/>
      <c r="ZU1196" s="117"/>
      <c r="ZV1196" s="117"/>
      <c r="ZW1196" s="117"/>
      <c r="ZX1196" s="117"/>
      <c r="ZY1196" s="117"/>
      <c r="ZZ1196" s="117"/>
      <c r="AAA1196" s="117"/>
      <c r="AAB1196" s="117"/>
      <c r="AAC1196" s="117"/>
      <c r="AAD1196" s="117"/>
      <c r="AAE1196" s="117"/>
      <c r="AAF1196" s="117"/>
      <c r="AAG1196" s="117"/>
      <c r="AAH1196" s="117"/>
      <c r="AAI1196" s="117"/>
      <c r="AAJ1196" s="117"/>
      <c r="AAK1196" s="117"/>
      <c r="AAL1196" s="117"/>
      <c r="AAM1196" s="117"/>
      <c r="AAN1196" s="117"/>
      <c r="AAO1196" s="117"/>
      <c r="AAP1196" s="117"/>
      <c r="AAQ1196" s="117"/>
      <c r="AAR1196" s="117"/>
      <c r="AAS1196" s="117"/>
      <c r="AAT1196" s="117"/>
      <c r="AAU1196" s="117"/>
      <c r="AAV1196" s="117"/>
      <c r="AAW1196" s="117"/>
      <c r="AAX1196" s="117"/>
      <c r="AAY1196" s="117"/>
      <c r="AAZ1196" s="117"/>
      <c r="ABA1196" s="117"/>
      <c r="ABB1196" s="117"/>
      <c r="ABC1196" s="117"/>
      <c r="ABD1196" s="117"/>
      <c r="ABE1196" s="117"/>
      <c r="ABF1196" s="117"/>
      <c r="ABG1196" s="117"/>
      <c r="ABH1196" s="117"/>
      <c r="ABI1196" s="117"/>
      <c r="ABJ1196" s="117"/>
      <c r="ABK1196" s="117"/>
      <c r="ABL1196" s="117"/>
      <c r="ABM1196" s="117"/>
      <c r="ABN1196" s="117"/>
      <c r="ABO1196" s="117"/>
      <c r="ABP1196" s="117"/>
      <c r="ABQ1196" s="117"/>
      <c r="ABR1196" s="117"/>
      <c r="ABS1196" s="117"/>
      <c r="ABT1196" s="117"/>
      <c r="ABU1196" s="117"/>
      <c r="ABV1196" s="117"/>
      <c r="ABW1196" s="117"/>
      <c r="ABX1196" s="117"/>
      <c r="ABY1196" s="117"/>
      <c r="ABZ1196" s="117"/>
      <c r="ACA1196" s="117"/>
      <c r="ACB1196" s="117"/>
      <c r="ACC1196" s="117"/>
      <c r="ACD1196" s="117"/>
      <c r="ACE1196" s="117"/>
      <c r="ACF1196" s="117"/>
      <c r="ACG1196" s="117"/>
      <c r="ACH1196" s="117"/>
      <c r="ACI1196" s="117"/>
      <c r="ACJ1196" s="117"/>
      <c r="ACK1196" s="117"/>
      <c r="ACL1196" s="117"/>
      <c r="ACM1196" s="117"/>
      <c r="ACN1196" s="117"/>
      <c r="ACO1196" s="117"/>
      <c r="ACP1196" s="117"/>
      <c r="ACQ1196" s="117"/>
      <c r="ACR1196" s="117"/>
      <c r="ACS1196" s="117"/>
      <c r="ACT1196" s="117"/>
      <c r="ACU1196" s="117"/>
      <c r="ACV1196" s="117"/>
      <c r="ACW1196" s="117"/>
      <c r="ACX1196" s="117"/>
      <c r="ACY1196" s="117"/>
      <c r="ACZ1196" s="117"/>
      <c r="ADA1196" s="117"/>
      <c r="ADB1196" s="117"/>
      <c r="ADC1196" s="117"/>
      <c r="ADD1196" s="117"/>
      <c r="ADE1196" s="117"/>
      <c r="ADF1196" s="117"/>
      <c r="ADG1196" s="117"/>
      <c r="ADH1196" s="117"/>
      <c r="ADI1196" s="117"/>
      <c r="ADJ1196" s="117"/>
      <c r="ADK1196" s="117"/>
      <c r="ADL1196" s="117"/>
      <c r="ADM1196" s="117"/>
      <c r="ADN1196" s="117"/>
      <c r="ADO1196" s="117"/>
      <c r="ADP1196" s="117"/>
      <c r="ADQ1196" s="117"/>
      <c r="ADR1196" s="117"/>
      <c r="ADS1196" s="117"/>
      <c r="ADT1196" s="117"/>
      <c r="ADU1196" s="117"/>
      <c r="ADV1196" s="117"/>
      <c r="ADW1196" s="117"/>
      <c r="ADX1196" s="117"/>
      <c r="ADY1196" s="117"/>
      <c r="ADZ1196" s="117"/>
      <c r="AEA1196" s="117"/>
      <c r="AEB1196" s="117"/>
      <c r="AEC1196" s="117"/>
      <c r="AED1196" s="117"/>
      <c r="AEE1196" s="117"/>
      <c r="AEF1196" s="117"/>
      <c r="AEG1196" s="117"/>
      <c r="AEH1196" s="117"/>
      <c r="AEI1196" s="117"/>
      <c r="AEJ1196" s="117"/>
      <c r="AEK1196" s="117"/>
      <c r="AEL1196" s="117"/>
      <c r="AEM1196" s="117"/>
      <c r="AEN1196" s="117"/>
      <c r="AEO1196" s="117"/>
      <c r="AEP1196" s="117"/>
      <c r="AEQ1196" s="117"/>
      <c r="AER1196" s="117"/>
      <c r="AES1196" s="117"/>
      <c r="AET1196" s="117"/>
      <c r="AEU1196" s="117"/>
      <c r="AEV1196" s="117"/>
      <c r="AEW1196" s="117"/>
      <c r="AEX1196" s="117"/>
      <c r="AEY1196" s="117"/>
      <c r="AEZ1196" s="117"/>
      <c r="AFA1196" s="117"/>
      <c r="AFB1196" s="117"/>
      <c r="AFC1196" s="117"/>
      <c r="AFD1196" s="117"/>
      <c r="AFE1196" s="117"/>
      <c r="AFF1196" s="117"/>
      <c r="AFG1196" s="117"/>
      <c r="AFH1196" s="117"/>
      <c r="AFI1196" s="117"/>
      <c r="AFJ1196" s="117"/>
      <c r="AFK1196" s="117"/>
      <c r="AFL1196" s="117"/>
      <c r="AFM1196" s="117"/>
      <c r="AFN1196" s="117"/>
      <c r="AFO1196" s="117"/>
      <c r="AFP1196" s="117"/>
      <c r="AFQ1196" s="117"/>
      <c r="AFR1196" s="117"/>
      <c r="AFS1196" s="117"/>
      <c r="AFT1196" s="117"/>
      <c r="AFU1196" s="117"/>
      <c r="AFV1196" s="117"/>
      <c r="AFW1196" s="117"/>
      <c r="AFX1196" s="117"/>
      <c r="AFY1196" s="117"/>
      <c r="AFZ1196" s="117"/>
      <c r="AGA1196" s="117"/>
      <c r="AGB1196" s="117"/>
      <c r="AGC1196" s="117"/>
      <c r="AGD1196" s="117"/>
      <c r="AGE1196" s="117"/>
      <c r="AGF1196" s="117"/>
      <c r="AGG1196" s="117"/>
      <c r="AGH1196" s="117"/>
      <c r="AGI1196" s="117"/>
      <c r="AGJ1196" s="117"/>
      <c r="AGK1196" s="117"/>
      <c r="AGL1196" s="117"/>
      <c r="AGM1196" s="117"/>
      <c r="AGN1196" s="117"/>
      <c r="AGO1196" s="117"/>
      <c r="AGP1196" s="117"/>
      <c r="AGQ1196" s="117"/>
      <c r="AGR1196" s="117"/>
      <c r="AGS1196" s="117"/>
      <c r="AGT1196" s="117"/>
      <c r="AGU1196" s="117"/>
      <c r="AGV1196" s="117"/>
      <c r="AGW1196" s="117"/>
      <c r="AGX1196" s="117"/>
      <c r="AGY1196" s="117"/>
      <c r="AGZ1196" s="117"/>
      <c r="AHA1196" s="117"/>
      <c r="AHB1196" s="117"/>
      <c r="AHC1196" s="117"/>
      <c r="AHD1196" s="117"/>
      <c r="AHE1196" s="117"/>
      <c r="AHF1196" s="117"/>
      <c r="AHG1196" s="117"/>
      <c r="AHH1196" s="117"/>
      <c r="AHI1196" s="117"/>
      <c r="AHJ1196" s="117"/>
      <c r="AHK1196" s="117"/>
      <c r="AHL1196" s="117"/>
      <c r="AHM1196" s="117"/>
      <c r="AHN1196" s="117"/>
      <c r="AHO1196" s="117"/>
      <c r="AHP1196" s="117"/>
      <c r="AHQ1196" s="117"/>
      <c r="AHR1196" s="117"/>
      <c r="AHS1196" s="117"/>
      <c r="AHT1196" s="117"/>
      <c r="AHU1196" s="117"/>
      <c r="AHV1196" s="117"/>
      <c r="AHW1196" s="117"/>
      <c r="AHX1196" s="117"/>
      <c r="AHY1196" s="117"/>
      <c r="AHZ1196" s="117"/>
      <c r="AIA1196" s="117"/>
      <c r="AIB1196" s="117"/>
      <c r="AIC1196" s="117"/>
      <c r="AID1196" s="117"/>
      <c r="AIE1196" s="117"/>
      <c r="AIF1196" s="117"/>
      <c r="AIG1196" s="117"/>
      <c r="AIH1196" s="117"/>
      <c r="AII1196" s="117"/>
      <c r="AIJ1196" s="117"/>
      <c r="AIK1196" s="117"/>
      <c r="AIL1196" s="117"/>
      <c r="AIM1196" s="117"/>
      <c r="AIN1196" s="117"/>
      <c r="AIO1196" s="117"/>
      <c r="AIP1196" s="117"/>
      <c r="AIQ1196" s="117"/>
      <c r="AIR1196" s="117"/>
      <c r="AIS1196" s="117"/>
      <c r="AIT1196" s="117"/>
      <c r="AIU1196" s="117"/>
      <c r="AIV1196" s="117"/>
      <c r="AIW1196" s="117"/>
      <c r="AIX1196" s="117"/>
      <c r="AIY1196" s="117"/>
      <c r="AIZ1196" s="117"/>
      <c r="AJA1196" s="117"/>
      <c r="AJB1196" s="117"/>
      <c r="AJC1196" s="117"/>
      <c r="AJD1196" s="117"/>
      <c r="AJE1196" s="117"/>
      <c r="AJF1196" s="117"/>
      <c r="AJG1196" s="117"/>
      <c r="AJH1196" s="117"/>
      <c r="AJI1196" s="117"/>
      <c r="AJJ1196" s="117"/>
      <c r="AJK1196" s="117"/>
      <c r="AJL1196" s="117"/>
      <c r="AJM1196" s="117"/>
      <c r="AJN1196" s="117"/>
      <c r="AJO1196" s="117"/>
      <c r="AJP1196" s="117"/>
      <c r="AJQ1196" s="117"/>
      <c r="AJR1196" s="117"/>
      <c r="AJS1196" s="117"/>
      <c r="AJT1196" s="117"/>
      <c r="AJU1196" s="117"/>
      <c r="AJV1196" s="117"/>
      <c r="AJW1196" s="117"/>
      <c r="AJX1196" s="117"/>
      <c r="AJY1196" s="117"/>
      <c r="AJZ1196" s="117"/>
      <c r="AKA1196" s="117"/>
      <c r="AKB1196" s="117"/>
      <c r="AKC1196" s="117"/>
      <c r="AKD1196" s="117"/>
      <c r="AKE1196" s="117"/>
      <c r="AKF1196" s="117"/>
      <c r="AKG1196" s="117"/>
      <c r="AKH1196" s="117"/>
      <c r="AKI1196" s="117"/>
      <c r="AKJ1196" s="117"/>
      <c r="AKK1196" s="117"/>
      <c r="AKL1196" s="117"/>
      <c r="AKM1196" s="117"/>
      <c r="AKN1196" s="117"/>
      <c r="AKO1196" s="117"/>
      <c r="AKP1196" s="117"/>
      <c r="AKQ1196" s="117"/>
      <c r="AKR1196" s="117"/>
      <c r="AKS1196" s="117"/>
      <c r="AKT1196" s="117"/>
      <c r="AKU1196" s="117"/>
      <c r="AKV1196" s="117"/>
      <c r="AKW1196" s="117"/>
      <c r="AKX1196" s="117"/>
      <c r="AKY1196" s="117"/>
      <c r="AKZ1196" s="117"/>
      <c r="ALA1196" s="117"/>
      <c r="ALB1196" s="117"/>
      <c r="ALC1196" s="117"/>
      <c r="ALD1196" s="117"/>
      <c r="ALE1196" s="117"/>
      <c r="ALF1196" s="117"/>
      <c r="ALG1196" s="117"/>
      <c r="ALH1196" s="117"/>
      <c r="ALI1196" s="117"/>
      <c r="ALJ1196" s="117"/>
      <c r="ALK1196" s="117"/>
      <c r="ALL1196" s="117"/>
      <c r="ALM1196" s="117"/>
      <c r="ALN1196" s="117"/>
    </row>
    <row r="1197" spans="1:1002" s="120" customFormat="1" ht="38.25" x14ac:dyDescent="0.2">
      <c r="A1197" s="169"/>
      <c r="B1197" s="384" t="s">
        <v>2729</v>
      </c>
      <c r="C1197" s="205">
        <v>30082</v>
      </c>
      <c r="D1197" s="46" t="s">
        <v>2730</v>
      </c>
      <c r="E1197" s="355">
        <v>6</v>
      </c>
      <c r="F1197" s="205" t="s">
        <v>2575</v>
      </c>
      <c r="G1197" s="46" t="s">
        <v>2677</v>
      </c>
      <c r="H1197" s="46">
        <v>20</v>
      </c>
      <c r="I1197" s="117"/>
      <c r="J1197" s="117"/>
      <c r="K1197" s="117"/>
      <c r="L1197" s="117"/>
      <c r="M1197" s="117"/>
      <c r="N1197" s="117"/>
      <c r="O1197" s="117"/>
      <c r="P1197" s="117"/>
      <c r="Q1197" s="117"/>
      <c r="R1197" s="117"/>
      <c r="S1197" s="117"/>
      <c r="T1197" s="117"/>
      <c r="U1197" s="117"/>
      <c r="V1197" s="117"/>
      <c r="W1197" s="117"/>
      <c r="X1197" s="117"/>
      <c r="Y1197" s="117"/>
      <c r="Z1197" s="117"/>
      <c r="AA1197" s="117"/>
      <c r="AB1197" s="117"/>
      <c r="AC1197" s="117"/>
      <c r="AD1197" s="117"/>
      <c r="AE1197" s="117"/>
      <c r="AF1197" s="117"/>
      <c r="AG1197" s="117"/>
      <c r="AH1197" s="117"/>
      <c r="AI1197" s="117"/>
      <c r="AJ1197" s="117"/>
      <c r="AK1197" s="117"/>
      <c r="AL1197" s="117"/>
      <c r="AM1197" s="117"/>
      <c r="AN1197" s="117"/>
      <c r="AO1197" s="117"/>
      <c r="AP1197" s="117"/>
      <c r="AQ1197" s="117"/>
      <c r="AR1197" s="117"/>
      <c r="AS1197" s="117"/>
      <c r="AT1197" s="117"/>
      <c r="AU1197" s="117"/>
      <c r="AV1197" s="117"/>
      <c r="AW1197" s="117"/>
      <c r="AX1197" s="117"/>
      <c r="AY1197" s="117"/>
      <c r="AZ1197" s="117"/>
      <c r="BA1197" s="117"/>
      <c r="BB1197" s="117"/>
      <c r="BC1197" s="117"/>
      <c r="BD1197" s="117"/>
      <c r="BE1197" s="117"/>
      <c r="BF1197" s="117"/>
      <c r="BG1197" s="117"/>
      <c r="BH1197" s="117"/>
      <c r="BI1197" s="117"/>
      <c r="BJ1197" s="117"/>
      <c r="BK1197" s="117"/>
      <c r="BL1197" s="117"/>
      <c r="BM1197" s="117"/>
      <c r="BN1197" s="117"/>
      <c r="BO1197" s="117"/>
      <c r="BP1197" s="117"/>
      <c r="BQ1197" s="117"/>
      <c r="BR1197" s="117"/>
      <c r="BS1197" s="117"/>
      <c r="BT1197" s="117"/>
      <c r="BU1197" s="117"/>
      <c r="BV1197" s="117"/>
      <c r="BW1197" s="117"/>
      <c r="BX1197" s="117"/>
      <c r="BY1197" s="117"/>
      <c r="BZ1197" s="117"/>
      <c r="CA1197" s="117"/>
      <c r="CB1197" s="117"/>
      <c r="CC1197" s="117"/>
      <c r="CD1197" s="117"/>
      <c r="CE1197" s="117"/>
      <c r="CF1197" s="117"/>
      <c r="CG1197" s="117"/>
      <c r="CH1197" s="117"/>
      <c r="CI1197" s="117"/>
      <c r="CJ1197" s="117"/>
      <c r="CK1197" s="117"/>
      <c r="CL1197" s="117"/>
      <c r="CM1197" s="117"/>
      <c r="CN1197" s="117"/>
      <c r="CO1197" s="117"/>
      <c r="CP1197" s="117"/>
      <c r="CQ1197" s="117"/>
      <c r="CR1197" s="117"/>
      <c r="CS1197" s="117"/>
      <c r="CT1197" s="117"/>
      <c r="CU1197" s="117"/>
      <c r="CV1197" s="117"/>
      <c r="CW1197" s="117"/>
      <c r="CX1197" s="117"/>
      <c r="CY1197" s="117"/>
      <c r="CZ1197" s="117"/>
      <c r="DA1197" s="117"/>
      <c r="DB1197" s="117"/>
      <c r="DC1197" s="117"/>
      <c r="DD1197" s="117"/>
      <c r="DE1197" s="117"/>
      <c r="DF1197" s="117"/>
      <c r="DG1197" s="117"/>
      <c r="DH1197" s="117"/>
      <c r="DI1197" s="117"/>
      <c r="DJ1197" s="117"/>
      <c r="DK1197" s="117"/>
      <c r="DL1197" s="117"/>
      <c r="DM1197" s="117"/>
      <c r="DN1197" s="117"/>
      <c r="DO1197" s="117"/>
      <c r="DP1197" s="117"/>
      <c r="DQ1197" s="117"/>
      <c r="DR1197" s="117"/>
      <c r="DS1197" s="117"/>
      <c r="DT1197" s="117"/>
      <c r="DU1197" s="117"/>
      <c r="DV1197" s="117"/>
      <c r="DW1197" s="117"/>
      <c r="DX1197" s="117"/>
      <c r="DY1197" s="117"/>
      <c r="DZ1197" s="117"/>
      <c r="EA1197" s="117"/>
      <c r="EB1197" s="117"/>
      <c r="EC1197" s="117"/>
      <c r="ED1197" s="117"/>
      <c r="EE1197" s="117"/>
      <c r="EF1197" s="117"/>
      <c r="EG1197" s="117"/>
      <c r="EH1197" s="117"/>
      <c r="EI1197" s="117"/>
      <c r="EJ1197" s="117"/>
      <c r="EK1197" s="117"/>
      <c r="EL1197" s="117"/>
      <c r="EM1197" s="117"/>
      <c r="EN1197" s="117"/>
      <c r="EO1197" s="117"/>
      <c r="EP1197" s="117"/>
      <c r="EQ1197" s="117"/>
      <c r="ER1197" s="117"/>
      <c r="ES1197" s="117"/>
      <c r="ET1197" s="117"/>
      <c r="EU1197" s="117"/>
      <c r="EV1197" s="117"/>
      <c r="EW1197" s="117"/>
      <c r="EX1197" s="117"/>
      <c r="EY1197" s="117"/>
      <c r="EZ1197" s="117"/>
      <c r="FA1197" s="117"/>
      <c r="FB1197" s="117"/>
      <c r="FC1197" s="117"/>
      <c r="FD1197" s="117"/>
      <c r="FE1197" s="117"/>
      <c r="FF1197" s="117"/>
      <c r="FG1197" s="117"/>
      <c r="FH1197" s="117"/>
      <c r="FI1197" s="117"/>
      <c r="FJ1197" s="117"/>
      <c r="FK1197" s="117"/>
      <c r="FL1197" s="117"/>
      <c r="FM1197" s="117"/>
      <c r="FN1197" s="117"/>
      <c r="FO1197" s="117"/>
      <c r="FP1197" s="117"/>
      <c r="FQ1197" s="117"/>
      <c r="FR1197" s="117"/>
      <c r="FS1197" s="117"/>
      <c r="FT1197" s="117"/>
      <c r="FU1197" s="117"/>
      <c r="FV1197" s="117"/>
      <c r="FW1197" s="117"/>
      <c r="FX1197" s="117"/>
      <c r="FY1197" s="117"/>
      <c r="FZ1197" s="117"/>
      <c r="GA1197" s="117"/>
      <c r="GB1197" s="117"/>
      <c r="GC1197" s="117"/>
      <c r="GD1197" s="117"/>
      <c r="GE1197" s="117"/>
      <c r="GF1197" s="117"/>
      <c r="GG1197" s="117"/>
      <c r="GH1197" s="117"/>
      <c r="GI1197" s="117"/>
      <c r="GJ1197" s="117"/>
      <c r="GK1197" s="117"/>
      <c r="GL1197" s="117"/>
      <c r="GM1197" s="117"/>
      <c r="GN1197" s="117"/>
      <c r="GO1197" s="117"/>
      <c r="GP1197" s="117"/>
      <c r="GQ1197" s="117"/>
      <c r="GR1197" s="117"/>
      <c r="GS1197" s="117"/>
      <c r="GT1197" s="117"/>
      <c r="GU1197" s="117"/>
      <c r="GV1197" s="117"/>
      <c r="GW1197" s="117"/>
      <c r="GX1197" s="117"/>
      <c r="GY1197" s="117"/>
      <c r="GZ1197" s="117"/>
      <c r="HA1197" s="117"/>
      <c r="HB1197" s="117"/>
      <c r="HC1197" s="117"/>
      <c r="HD1197" s="117"/>
      <c r="HE1197" s="117"/>
      <c r="HF1197" s="117"/>
      <c r="HG1197" s="117"/>
      <c r="HH1197" s="117"/>
      <c r="HI1197" s="117"/>
      <c r="HJ1197" s="117"/>
      <c r="HK1197" s="117"/>
      <c r="HL1197" s="117"/>
      <c r="HM1197" s="117"/>
      <c r="HN1197" s="117"/>
      <c r="HO1197" s="117"/>
      <c r="HP1197" s="117"/>
      <c r="HQ1197" s="117"/>
      <c r="HR1197" s="117"/>
      <c r="HS1197" s="117"/>
      <c r="HT1197" s="117"/>
      <c r="HU1197" s="117"/>
      <c r="HV1197" s="117"/>
      <c r="HW1197" s="117"/>
      <c r="HX1197" s="117"/>
      <c r="HY1197" s="117"/>
      <c r="HZ1197" s="117"/>
      <c r="IA1197" s="117"/>
      <c r="IB1197" s="117"/>
      <c r="IC1197" s="117"/>
      <c r="ID1197" s="117"/>
      <c r="IE1197" s="117"/>
      <c r="IF1197" s="117"/>
      <c r="IG1197" s="117"/>
      <c r="IH1197" s="117"/>
      <c r="II1197" s="117"/>
      <c r="IJ1197" s="117"/>
      <c r="IK1197" s="117"/>
      <c r="IL1197" s="117"/>
      <c r="IM1197" s="117"/>
      <c r="IN1197" s="117"/>
      <c r="IO1197" s="117"/>
      <c r="IP1197" s="117"/>
      <c r="IQ1197" s="117"/>
      <c r="IR1197" s="117"/>
      <c r="IS1197" s="117"/>
      <c r="IT1197" s="117"/>
      <c r="IU1197" s="117"/>
      <c r="IV1197" s="117"/>
      <c r="IW1197" s="117"/>
      <c r="IX1197" s="117"/>
      <c r="IY1197" s="117"/>
      <c r="IZ1197" s="117"/>
      <c r="JA1197" s="117"/>
      <c r="JB1197" s="117"/>
      <c r="JC1197" s="117"/>
      <c r="JD1197" s="117"/>
      <c r="JE1197" s="117"/>
      <c r="JF1197" s="117"/>
      <c r="JG1197" s="117"/>
      <c r="JH1197" s="117"/>
      <c r="JI1197" s="117"/>
      <c r="JJ1197" s="117"/>
      <c r="JK1197" s="117"/>
      <c r="JL1197" s="117"/>
      <c r="JM1197" s="117"/>
      <c r="JN1197" s="117"/>
      <c r="JO1197" s="117"/>
      <c r="JP1197" s="117"/>
      <c r="JQ1197" s="117"/>
      <c r="JR1197" s="117"/>
      <c r="JS1197" s="117"/>
      <c r="JT1197" s="117"/>
      <c r="JU1197" s="117"/>
      <c r="JV1197" s="117"/>
      <c r="JW1197" s="117"/>
      <c r="JX1197" s="117"/>
      <c r="JY1197" s="117"/>
      <c r="JZ1197" s="117"/>
      <c r="KA1197" s="117"/>
      <c r="KB1197" s="117"/>
      <c r="KC1197" s="117"/>
      <c r="KD1197" s="117"/>
      <c r="KE1197" s="117"/>
      <c r="KF1197" s="117"/>
      <c r="KG1197" s="117"/>
      <c r="KH1197" s="117"/>
      <c r="KI1197" s="117"/>
      <c r="KJ1197" s="117"/>
      <c r="KK1197" s="117"/>
      <c r="KL1197" s="117"/>
      <c r="KM1197" s="117"/>
      <c r="KN1197" s="117"/>
      <c r="KO1197" s="117"/>
      <c r="KP1197" s="117"/>
      <c r="KQ1197" s="117"/>
      <c r="KR1197" s="117"/>
      <c r="KS1197" s="117"/>
      <c r="KT1197" s="117"/>
      <c r="KU1197" s="117"/>
      <c r="KV1197" s="117"/>
      <c r="KW1197" s="117"/>
      <c r="KX1197" s="117"/>
      <c r="KY1197" s="117"/>
      <c r="KZ1197" s="117"/>
      <c r="LA1197" s="117"/>
      <c r="LB1197" s="117"/>
      <c r="LC1197" s="117"/>
      <c r="LD1197" s="117"/>
      <c r="LE1197" s="117"/>
      <c r="LF1197" s="117"/>
      <c r="LG1197" s="117"/>
      <c r="LH1197" s="117"/>
      <c r="LI1197" s="117"/>
      <c r="LJ1197" s="117"/>
      <c r="LK1197" s="117"/>
      <c r="LL1197" s="117"/>
      <c r="LM1197" s="117"/>
      <c r="LN1197" s="117"/>
      <c r="LO1197" s="117"/>
      <c r="LP1197" s="117"/>
      <c r="LQ1197" s="117"/>
      <c r="LR1197" s="117"/>
      <c r="LS1197" s="117"/>
      <c r="LT1197" s="117"/>
      <c r="LU1197" s="117"/>
      <c r="LV1197" s="117"/>
      <c r="LW1197" s="117"/>
      <c r="LX1197" s="117"/>
      <c r="LY1197" s="117"/>
      <c r="LZ1197" s="117"/>
      <c r="MA1197" s="117"/>
      <c r="MB1197" s="117"/>
      <c r="MC1197" s="117"/>
      <c r="MD1197" s="117"/>
      <c r="ME1197" s="117"/>
      <c r="MF1197" s="117"/>
      <c r="MG1197" s="117"/>
      <c r="MH1197" s="117"/>
      <c r="MI1197" s="117"/>
      <c r="MJ1197" s="117"/>
      <c r="MK1197" s="117"/>
      <c r="ML1197" s="117"/>
      <c r="MM1197" s="117"/>
      <c r="MN1197" s="117"/>
      <c r="MO1197" s="117"/>
      <c r="MP1197" s="117"/>
      <c r="MQ1197" s="117"/>
      <c r="MR1197" s="117"/>
      <c r="MS1197" s="117"/>
      <c r="MT1197" s="117"/>
      <c r="MU1197" s="117"/>
      <c r="MV1197" s="117"/>
      <c r="MW1197" s="117"/>
      <c r="MX1197" s="117"/>
      <c r="MY1197" s="117"/>
      <c r="MZ1197" s="117"/>
      <c r="NA1197" s="117"/>
      <c r="NB1197" s="117"/>
      <c r="NC1197" s="117"/>
      <c r="ND1197" s="117"/>
      <c r="NE1197" s="117"/>
      <c r="NF1197" s="117"/>
      <c r="NG1197" s="117"/>
      <c r="NH1197" s="117"/>
      <c r="NI1197" s="117"/>
      <c r="NJ1197" s="117"/>
      <c r="NK1197" s="117"/>
      <c r="NL1197" s="117"/>
      <c r="NM1197" s="117"/>
      <c r="NN1197" s="117"/>
      <c r="NO1197" s="117"/>
      <c r="NP1197" s="117"/>
      <c r="NQ1197" s="117"/>
      <c r="NR1197" s="117"/>
      <c r="NS1197" s="117"/>
      <c r="NT1197" s="117"/>
      <c r="NU1197" s="117"/>
      <c r="NV1197" s="117"/>
      <c r="NW1197" s="117"/>
      <c r="NX1197" s="117"/>
      <c r="NY1197" s="117"/>
      <c r="NZ1197" s="117"/>
      <c r="OA1197" s="117"/>
      <c r="OB1197" s="117"/>
      <c r="OC1197" s="117"/>
      <c r="OD1197" s="117"/>
      <c r="OE1197" s="117"/>
      <c r="OF1197" s="117"/>
      <c r="OG1197" s="117"/>
      <c r="OH1197" s="117"/>
      <c r="OI1197" s="117"/>
      <c r="OJ1197" s="117"/>
      <c r="OK1197" s="117"/>
      <c r="OL1197" s="117"/>
      <c r="OM1197" s="117"/>
      <c r="ON1197" s="117"/>
      <c r="OO1197" s="117"/>
      <c r="OP1197" s="117"/>
      <c r="OQ1197" s="117"/>
      <c r="OR1197" s="117"/>
      <c r="OS1197" s="117"/>
      <c r="OT1197" s="117"/>
      <c r="OU1197" s="117"/>
      <c r="OV1197" s="117"/>
      <c r="OW1197" s="117"/>
      <c r="OX1197" s="117"/>
      <c r="OY1197" s="117"/>
      <c r="OZ1197" s="117"/>
      <c r="PA1197" s="117"/>
      <c r="PB1197" s="117"/>
      <c r="PC1197" s="117"/>
      <c r="PD1197" s="117"/>
      <c r="PE1197" s="117"/>
      <c r="PF1197" s="117"/>
      <c r="PG1197" s="117"/>
      <c r="PH1197" s="117"/>
      <c r="PI1197" s="117"/>
      <c r="PJ1197" s="117"/>
      <c r="PK1197" s="117"/>
      <c r="PL1197" s="117"/>
      <c r="PM1197" s="117"/>
      <c r="PN1197" s="117"/>
      <c r="PO1197" s="117"/>
      <c r="PP1197" s="117"/>
      <c r="PQ1197" s="117"/>
      <c r="PR1197" s="117"/>
      <c r="PS1197" s="117"/>
      <c r="PT1197" s="117"/>
      <c r="PU1197" s="117"/>
      <c r="PV1197" s="117"/>
      <c r="PW1197" s="117"/>
      <c r="PX1197" s="117"/>
      <c r="PY1197" s="117"/>
      <c r="PZ1197" s="117"/>
      <c r="QA1197" s="117"/>
      <c r="QB1197" s="117"/>
      <c r="QC1197" s="117"/>
      <c r="QD1197" s="117"/>
      <c r="QE1197" s="117"/>
      <c r="QF1197" s="117"/>
      <c r="QG1197" s="117"/>
      <c r="QH1197" s="117"/>
      <c r="QI1197" s="117"/>
      <c r="QJ1197" s="117"/>
      <c r="QK1197" s="117"/>
      <c r="QL1197" s="117"/>
      <c r="QM1197" s="117"/>
      <c r="QN1197" s="117"/>
      <c r="QO1197" s="117"/>
      <c r="QP1197" s="117"/>
      <c r="QQ1197" s="117"/>
      <c r="QR1197" s="117"/>
      <c r="QS1197" s="117"/>
      <c r="QT1197" s="117"/>
      <c r="QU1197" s="117"/>
      <c r="QV1197" s="117"/>
      <c r="QW1197" s="117"/>
      <c r="QX1197" s="117"/>
      <c r="QY1197" s="117"/>
      <c r="QZ1197" s="117"/>
      <c r="RA1197" s="117"/>
      <c r="RB1197" s="117"/>
      <c r="RC1197" s="117"/>
      <c r="RD1197" s="117"/>
      <c r="RE1197" s="117"/>
      <c r="RF1197" s="117"/>
      <c r="RG1197" s="117"/>
      <c r="RH1197" s="117"/>
      <c r="RI1197" s="117"/>
      <c r="RJ1197" s="117"/>
      <c r="RK1197" s="117"/>
      <c r="RL1197" s="117"/>
      <c r="RM1197" s="117"/>
      <c r="RN1197" s="117"/>
      <c r="RO1197" s="117"/>
      <c r="RP1197" s="117"/>
      <c r="RQ1197" s="117"/>
      <c r="RR1197" s="117"/>
      <c r="RS1197" s="117"/>
      <c r="RT1197" s="117"/>
      <c r="RU1197" s="117"/>
      <c r="RV1197" s="117"/>
      <c r="RW1197" s="117"/>
      <c r="RX1197" s="117"/>
      <c r="RY1197" s="117"/>
      <c r="RZ1197" s="117"/>
      <c r="SA1197" s="117"/>
      <c r="SB1197" s="117"/>
      <c r="SC1197" s="117"/>
      <c r="SD1197" s="117"/>
      <c r="SE1197" s="117"/>
      <c r="SF1197" s="117"/>
      <c r="SG1197" s="117"/>
      <c r="SH1197" s="117"/>
      <c r="SI1197" s="117"/>
      <c r="SJ1197" s="117"/>
      <c r="SK1197" s="117"/>
      <c r="SL1197" s="117"/>
      <c r="SM1197" s="117"/>
      <c r="SN1197" s="117"/>
      <c r="SO1197" s="117"/>
      <c r="SP1197" s="117"/>
      <c r="SQ1197" s="117"/>
      <c r="SR1197" s="117"/>
      <c r="SS1197" s="117"/>
      <c r="ST1197" s="117"/>
      <c r="SU1197" s="117"/>
      <c r="SV1197" s="117"/>
      <c r="SW1197" s="117"/>
      <c r="SX1197" s="117"/>
      <c r="SY1197" s="117"/>
      <c r="SZ1197" s="117"/>
      <c r="TA1197" s="117"/>
      <c r="TB1197" s="117"/>
      <c r="TC1197" s="117"/>
      <c r="TD1197" s="117"/>
      <c r="TE1197" s="117"/>
      <c r="TF1197" s="117"/>
      <c r="TG1197" s="117"/>
      <c r="TH1197" s="117"/>
      <c r="TI1197" s="117"/>
      <c r="TJ1197" s="117"/>
      <c r="TK1197" s="117"/>
      <c r="TL1197" s="117"/>
      <c r="TM1197" s="117"/>
      <c r="TN1197" s="117"/>
      <c r="TO1197" s="117"/>
      <c r="TP1197" s="117"/>
      <c r="TQ1197" s="117"/>
      <c r="TR1197" s="117"/>
      <c r="TS1197" s="117"/>
      <c r="TT1197" s="117"/>
      <c r="TU1197" s="117"/>
      <c r="TV1197" s="117"/>
      <c r="TW1197" s="117"/>
      <c r="TX1197" s="117"/>
      <c r="TY1197" s="117"/>
      <c r="TZ1197" s="117"/>
      <c r="UA1197" s="117"/>
      <c r="UB1197" s="117"/>
      <c r="UC1197" s="117"/>
      <c r="UD1197" s="117"/>
      <c r="UE1197" s="117"/>
      <c r="UF1197" s="117"/>
      <c r="UG1197" s="117"/>
      <c r="UH1197" s="117"/>
      <c r="UI1197" s="117"/>
      <c r="UJ1197" s="117"/>
      <c r="UK1197" s="117"/>
      <c r="UL1197" s="117"/>
      <c r="UM1197" s="117"/>
      <c r="UN1197" s="117"/>
      <c r="UO1197" s="117"/>
      <c r="UP1197" s="117"/>
      <c r="UQ1197" s="117"/>
      <c r="UR1197" s="117"/>
      <c r="US1197" s="117"/>
      <c r="UT1197" s="117"/>
      <c r="UU1197" s="117"/>
      <c r="UV1197" s="117"/>
      <c r="UW1197" s="117"/>
      <c r="UX1197" s="117"/>
      <c r="UY1197" s="117"/>
      <c r="UZ1197" s="117"/>
      <c r="VA1197" s="117"/>
      <c r="VB1197" s="117"/>
      <c r="VC1197" s="117"/>
      <c r="VD1197" s="117"/>
      <c r="VE1197" s="117"/>
      <c r="VF1197" s="117"/>
      <c r="VG1197" s="117"/>
      <c r="VH1197" s="117"/>
      <c r="VI1197" s="117"/>
      <c r="VJ1197" s="117"/>
      <c r="VK1197" s="117"/>
      <c r="VL1197" s="117"/>
      <c r="VM1197" s="117"/>
      <c r="VN1197" s="117"/>
      <c r="VO1197" s="117"/>
      <c r="VP1197" s="117"/>
      <c r="VQ1197" s="117"/>
      <c r="VR1197" s="117"/>
      <c r="VS1197" s="117"/>
      <c r="VT1197" s="117"/>
      <c r="VU1197" s="117"/>
      <c r="VV1197" s="117"/>
      <c r="VW1197" s="117"/>
      <c r="VX1197" s="117"/>
      <c r="VY1197" s="117"/>
      <c r="VZ1197" s="117"/>
      <c r="WA1197" s="117"/>
      <c r="WB1197" s="117"/>
      <c r="WC1197" s="117"/>
      <c r="WD1197" s="117"/>
      <c r="WE1197" s="117"/>
      <c r="WF1197" s="117"/>
      <c r="WG1197" s="117"/>
      <c r="WH1197" s="117"/>
      <c r="WI1197" s="117"/>
      <c r="WJ1197" s="117"/>
      <c r="WK1197" s="117"/>
      <c r="WL1197" s="117"/>
      <c r="WM1197" s="117"/>
      <c r="WN1197" s="117"/>
      <c r="WO1197" s="117"/>
      <c r="WP1197" s="117"/>
      <c r="WQ1197" s="117"/>
      <c r="WR1197" s="117"/>
      <c r="WS1197" s="117"/>
      <c r="WT1197" s="117"/>
      <c r="WU1197" s="117"/>
      <c r="WV1197" s="117"/>
      <c r="WW1197" s="117"/>
      <c r="WX1197" s="117"/>
      <c r="WY1197" s="117"/>
      <c r="WZ1197" s="117"/>
      <c r="XA1197" s="117"/>
      <c r="XB1197" s="117"/>
      <c r="XC1197" s="117"/>
      <c r="XD1197" s="117"/>
      <c r="XE1197" s="117"/>
      <c r="XF1197" s="117"/>
      <c r="XG1197" s="117"/>
      <c r="XH1197" s="117"/>
      <c r="XI1197" s="117"/>
      <c r="XJ1197" s="117"/>
      <c r="XK1197" s="117"/>
      <c r="XL1197" s="117"/>
      <c r="XM1197" s="117"/>
      <c r="XN1197" s="117"/>
      <c r="XO1197" s="117"/>
      <c r="XP1197" s="117"/>
      <c r="XQ1197" s="117"/>
      <c r="XR1197" s="117"/>
      <c r="XS1197" s="117"/>
      <c r="XT1197" s="117"/>
      <c r="XU1197" s="117"/>
      <c r="XV1197" s="117"/>
      <c r="XW1197" s="117"/>
      <c r="XX1197" s="117"/>
      <c r="XY1197" s="117"/>
      <c r="XZ1197" s="117"/>
      <c r="YA1197" s="117"/>
      <c r="YB1197" s="117"/>
      <c r="YC1197" s="117"/>
      <c r="YD1197" s="117"/>
      <c r="YE1197" s="117"/>
      <c r="YF1197" s="117"/>
      <c r="YG1197" s="117"/>
      <c r="YH1197" s="117"/>
      <c r="YI1197" s="117"/>
      <c r="YJ1197" s="117"/>
      <c r="YK1197" s="117"/>
      <c r="YL1197" s="117"/>
      <c r="YM1197" s="117"/>
      <c r="YN1197" s="117"/>
      <c r="YO1197" s="117"/>
      <c r="YP1197" s="117"/>
      <c r="YQ1197" s="117"/>
      <c r="YR1197" s="117"/>
      <c r="YS1197" s="117"/>
      <c r="YT1197" s="117"/>
      <c r="YU1197" s="117"/>
      <c r="YV1197" s="117"/>
      <c r="YW1197" s="117"/>
      <c r="YX1197" s="117"/>
      <c r="YY1197" s="117"/>
      <c r="YZ1197" s="117"/>
      <c r="ZA1197" s="117"/>
      <c r="ZB1197" s="117"/>
      <c r="ZC1197" s="117"/>
      <c r="ZD1197" s="117"/>
      <c r="ZE1197" s="117"/>
      <c r="ZF1197" s="117"/>
      <c r="ZG1197" s="117"/>
      <c r="ZH1197" s="117"/>
      <c r="ZI1197" s="117"/>
      <c r="ZJ1197" s="117"/>
      <c r="ZK1197" s="117"/>
      <c r="ZL1197" s="117"/>
      <c r="ZM1197" s="117"/>
      <c r="ZN1197" s="117"/>
      <c r="ZO1197" s="117"/>
      <c r="ZP1197" s="117"/>
      <c r="ZQ1197" s="117"/>
      <c r="ZR1197" s="117"/>
      <c r="ZS1197" s="117"/>
      <c r="ZT1197" s="117"/>
      <c r="ZU1197" s="117"/>
      <c r="ZV1197" s="117"/>
      <c r="ZW1197" s="117"/>
      <c r="ZX1197" s="117"/>
      <c r="ZY1197" s="117"/>
      <c r="ZZ1197" s="117"/>
      <c r="AAA1197" s="117"/>
      <c r="AAB1197" s="117"/>
      <c r="AAC1197" s="117"/>
      <c r="AAD1197" s="117"/>
      <c r="AAE1197" s="117"/>
      <c r="AAF1197" s="117"/>
      <c r="AAG1197" s="117"/>
      <c r="AAH1197" s="117"/>
      <c r="AAI1197" s="117"/>
      <c r="AAJ1197" s="117"/>
      <c r="AAK1197" s="117"/>
      <c r="AAL1197" s="117"/>
      <c r="AAM1197" s="117"/>
      <c r="AAN1197" s="117"/>
      <c r="AAO1197" s="117"/>
      <c r="AAP1197" s="117"/>
      <c r="AAQ1197" s="117"/>
      <c r="AAR1197" s="117"/>
      <c r="AAS1197" s="117"/>
      <c r="AAT1197" s="117"/>
      <c r="AAU1197" s="117"/>
      <c r="AAV1197" s="117"/>
      <c r="AAW1197" s="117"/>
      <c r="AAX1197" s="117"/>
      <c r="AAY1197" s="117"/>
      <c r="AAZ1197" s="117"/>
      <c r="ABA1197" s="117"/>
      <c r="ABB1197" s="117"/>
      <c r="ABC1197" s="117"/>
      <c r="ABD1197" s="117"/>
      <c r="ABE1197" s="117"/>
      <c r="ABF1197" s="117"/>
      <c r="ABG1197" s="117"/>
      <c r="ABH1197" s="117"/>
      <c r="ABI1197" s="117"/>
      <c r="ABJ1197" s="117"/>
      <c r="ABK1197" s="117"/>
      <c r="ABL1197" s="117"/>
      <c r="ABM1197" s="117"/>
      <c r="ABN1197" s="117"/>
      <c r="ABO1197" s="117"/>
      <c r="ABP1197" s="117"/>
      <c r="ABQ1197" s="117"/>
      <c r="ABR1197" s="117"/>
      <c r="ABS1197" s="117"/>
      <c r="ABT1197" s="117"/>
      <c r="ABU1197" s="117"/>
      <c r="ABV1197" s="117"/>
      <c r="ABW1197" s="117"/>
      <c r="ABX1197" s="117"/>
      <c r="ABY1197" s="117"/>
      <c r="ABZ1197" s="117"/>
      <c r="ACA1197" s="117"/>
      <c r="ACB1197" s="117"/>
      <c r="ACC1197" s="117"/>
      <c r="ACD1197" s="117"/>
      <c r="ACE1197" s="117"/>
      <c r="ACF1197" s="117"/>
      <c r="ACG1197" s="117"/>
      <c r="ACH1197" s="117"/>
      <c r="ACI1197" s="117"/>
      <c r="ACJ1197" s="117"/>
      <c r="ACK1197" s="117"/>
      <c r="ACL1197" s="117"/>
      <c r="ACM1197" s="117"/>
      <c r="ACN1197" s="117"/>
      <c r="ACO1197" s="117"/>
      <c r="ACP1197" s="117"/>
      <c r="ACQ1197" s="117"/>
      <c r="ACR1197" s="117"/>
      <c r="ACS1197" s="117"/>
      <c r="ACT1197" s="117"/>
      <c r="ACU1197" s="117"/>
      <c r="ACV1197" s="117"/>
      <c r="ACW1197" s="117"/>
      <c r="ACX1197" s="117"/>
      <c r="ACY1197" s="117"/>
      <c r="ACZ1197" s="117"/>
      <c r="ADA1197" s="117"/>
      <c r="ADB1197" s="117"/>
      <c r="ADC1197" s="117"/>
      <c r="ADD1197" s="117"/>
      <c r="ADE1197" s="117"/>
      <c r="ADF1197" s="117"/>
      <c r="ADG1197" s="117"/>
      <c r="ADH1197" s="117"/>
      <c r="ADI1197" s="117"/>
      <c r="ADJ1197" s="117"/>
      <c r="ADK1197" s="117"/>
      <c r="ADL1197" s="117"/>
      <c r="ADM1197" s="117"/>
      <c r="ADN1197" s="117"/>
      <c r="ADO1197" s="117"/>
      <c r="ADP1197" s="117"/>
      <c r="ADQ1197" s="117"/>
      <c r="ADR1197" s="117"/>
      <c r="ADS1197" s="117"/>
      <c r="ADT1197" s="117"/>
      <c r="ADU1197" s="117"/>
      <c r="ADV1197" s="117"/>
      <c r="ADW1197" s="117"/>
      <c r="ADX1197" s="117"/>
      <c r="ADY1197" s="117"/>
      <c r="ADZ1197" s="117"/>
      <c r="AEA1197" s="117"/>
      <c r="AEB1197" s="117"/>
      <c r="AEC1197" s="117"/>
      <c r="AED1197" s="117"/>
      <c r="AEE1197" s="117"/>
      <c r="AEF1197" s="117"/>
      <c r="AEG1197" s="117"/>
      <c r="AEH1197" s="117"/>
      <c r="AEI1197" s="117"/>
      <c r="AEJ1197" s="117"/>
      <c r="AEK1197" s="117"/>
      <c r="AEL1197" s="117"/>
      <c r="AEM1197" s="117"/>
      <c r="AEN1197" s="117"/>
      <c r="AEO1197" s="117"/>
      <c r="AEP1197" s="117"/>
      <c r="AEQ1197" s="117"/>
      <c r="AER1197" s="117"/>
      <c r="AES1197" s="117"/>
      <c r="AET1197" s="117"/>
      <c r="AEU1197" s="117"/>
      <c r="AEV1197" s="117"/>
      <c r="AEW1197" s="117"/>
      <c r="AEX1197" s="117"/>
      <c r="AEY1197" s="117"/>
      <c r="AEZ1197" s="117"/>
      <c r="AFA1197" s="117"/>
      <c r="AFB1197" s="117"/>
      <c r="AFC1197" s="117"/>
      <c r="AFD1197" s="117"/>
      <c r="AFE1197" s="117"/>
      <c r="AFF1197" s="117"/>
      <c r="AFG1197" s="117"/>
      <c r="AFH1197" s="117"/>
      <c r="AFI1197" s="117"/>
      <c r="AFJ1197" s="117"/>
      <c r="AFK1197" s="117"/>
      <c r="AFL1197" s="117"/>
      <c r="AFM1197" s="117"/>
      <c r="AFN1197" s="117"/>
      <c r="AFO1197" s="117"/>
      <c r="AFP1197" s="117"/>
      <c r="AFQ1197" s="117"/>
      <c r="AFR1197" s="117"/>
      <c r="AFS1197" s="117"/>
      <c r="AFT1197" s="117"/>
      <c r="AFU1197" s="117"/>
      <c r="AFV1197" s="117"/>
      <c r="AFW1197" s="117"/>
      <c r="AFX1197" s="117"/>
      <c r="AFY1197" s="117"/>
      <c r="AFZ1197" s="117"/>
      <c r="AGA1197" s="117"/>
      <c r="AGB1197" s="117"/>
      <c r="AGC1197" s="117"/>
      <c r="AGD1197" s="117"/>
      <c r="AGE1197" s="117"/>
      <c r="AGF1197" s="117"/>
      <c r="AGG1197" s="117"/>
      <c r="AGH1197" s="117"/>
      <c r="AGI1197" s="117"/>
      <c r="AGJ1197" s="117"/>
      <c r="AGK1197" s="117"/>
      <c r="AGL1197" s="117"/>
      <c r="AGM1197" s="117"/>
      <c r="AGN1197" s="117"/>
      <c r="AGO1197" s="117"/>
      <c r="AGP1197" s="117"/>
      <c r="AGQ1197" s="117"/>
      <c r="AGR1197" s="117"/>
      <c r="AGS1197" s="117"/>
      <c r="AGT1197" s="117"/>
      <c r="AGU1197" s="117"/>
      <c r="AGV1197" s="117"/>
      <c r="AGW1197" s="117"/>
      <c r="AGX1197" s="117"/>
      <c r="AGY1197" s="117"/>
      <c r="AGZ1197" s="117"/>
      <c r="AHA1197" s="117"/>
      <c r="AHB1197" s="117"/>
      <c r="AHC1197" s="117"/>
      <c r="AHD1197" s="117"/>
      <c r="AHE1197" s="117"/>
      <c r="AHF1197" s="117"/>
      <c r="AHG1197" s="117"/>
      <c r="AHH1197" s="117"/>
      <c r="AHI1197" s="117"/>
      <c r="AHJ1197" s="117"/>
      <c r="AHK1197" s="117"/>
      <c r="AHL1197" s="117"/>
      <c r="AHM1197" s="117"/>
      <c r="AHN1197" s="117"/>
      <c r="AHO1197" s="117"/>
      <c r="AHP1197" s="117"/>
      <c r="AHQ1197" s="117"/>
      <c r="AHR1197" s="117"/>
      <c r="AHS1197" s="117"/>
      <c r="AHT1197" s="117"/>
      <c r="AHU1197" s="117"/>
      <c r="AHV1197" s="117"/>
      <c r="AHW1197" s="117"/>
      <c r="AHX1197" s="117"/>
      <c r="AHY1197" s="117"/>
      <c r="AHZ1197" s="117"/>
      <c r="AIA1197" s="117"/>
      <c r="AIB1197" s="117"/>
      <c r="AIC1197" s="117"/>
      <c r="AID1197" s="117"/>
      <c r="AIE1197" s="117"/>
      <c r="AIF1197" s="117"/>
      <c r="AIG1197" s="117"/>
      <c r="AIH1197" s="117"/>
      <c r="AII1197" s="117"/>
      <c r="AIJ1197" s="117"/>
      <c r="AIK1197" s="117"/>
      <c r="AIL1197" s="117"/>
      <c r="AIM1197" s="117"/>
      <c r="AIN1197" s="117"/>
      <c r="AIO1197" s="117"/>
      <c r="AIP1197" s="117"/>
      <c r="AIQ1197" s="117"/>
      <c r="AIR1197" s="117"/>
      <c r="AIS1197" s="117"/>
      <c r="AIT1197" s="117"/>
      <c r="AIU1197" s="117"/>
      <c r="AIV1197" s="117"/>
      <c r="AIW1197" s="117"/>
      <c r="AIX1197" s="117"/>
      <c r="AIY1197" s="117"/>
      <c r="AIZ1197" s="117"/>
      <c r="AJA1197" s="117"/>
      <c r="AJB1197" s="117"/>
      <c r="AJC1197" s="117"/>
      <c r="AJD1197" s="117"/>
      <c r="AJE1197" s="117"/>
      <c r="AJF1197" s="117"/>
      <c r="AJG1197" s="117"/>
      <c r="AJH1197" s="117"/>
      <c r="AJI1197" s="117"/>
      <c r="AJJ1197" s="117"/>
      <c r="AJK1197" s="117"/>
      <c r="AJL1197" s="117"/>
      <c r="AJM1197" s="117"/>
      <c r="AJN1197" s="117"/>
      <c r="AJO1197" s="117"/>
      <c r="AJP1197" s="117"/>
      <c r="AJQ1197" s="117"/>
      <c r="AJR1197" s="117"/>
      <c r="AJS1197" s="117"/>
      <c r="AJT1197" s="117"/>
      <c r="AJU1197" s="117"/>
      <c r="AJV1197" s="117"/>
      <c r="AJW1197" s="117"/>
      <c r="AJX1197" s="117"/>
      <c r="AJY1197" s="117"/>
      <c r="AJZ1197" s="117"/>
      <c r="AKA1197" s="117"/>
      <c r="AKB1197" s="117"/>
      <c r="AKC1197" s="117"/>
      <c r="AKD1197" s="117"/>
      <c r="AKE1197" s="117"/>
      <c r="AKF1197" s="117"/>
      <c r="AKG1197" s="117"/>
      <c r="AKH1197" s="117"/>
      <c r="AKI1197" s="117"/>
      <c r="AKJ1197" s="117"/>
      <c r="AKK1197" s="117"/>
      <c r="AKL1197" s="117"/>
      <c r="AKM1197" s="117"/>
      <c r="AKN1197" s="117"/>
      <c r="AKO1197" s="117"/>
      <c r="AKP1197" s="117"/>
      <c r="AKQ1197" s="117"/>
      <c r="AKR1197" s="117"/>
      <c r="AKS1197" s="117"/>
      <c r="AKT1197" s="117"/>
      <c r="AKU1197" s="117"/>
      <c r="AKV1197" s="117"/>
      <c r="AKW1197" s="117"/>
      <c r="AKX1197" s="117"/>
      <c r="AKY1197" s="117"/>
      <c r="AKZ1197" s="117"/>
      <c r="ALA1197" s="117"/>
      <c r="ALB1197" s="117"/>
      <c r="ALC1197" s="117"/>
      <c r="ALD1197" s="117"/>
      <c r="ALE1197" s="117"/>
      <c r="ALF1197" s="117"/>
      <c r="ALG1197" s="117"/>
      <c r="ALH1197" s="117"/>
      <c r="ALI1197" s="117"/>
      <c r="ALJ1197" s="117"/>
      <c r="ALK1197" s="117"/>
      <c r="ALL1197" s="117"/>
      <c r="ALM1197" s="117"/>
      <c r="ALN1197" s="117"/>
    </row>
    <row r="1198" spans="1:1002" s="120" customFormat="1" ht="38.25" x14ac:dyDescent="0.2">
      <c r="A1198" s="209"/>
      <c r="B1198" s="365" t="s">
        <v>2731</v>
      </c>
      <c r="C1198" s="6">
        <v>20260</v>
      </c>
      <c r="D1198" s="214" t="s">
        <v>2732</v>
      </c>
      <c r="E1198" s="350">
        <v>34</v>
      </c>
      <c r="F1198" s="6" t="s">
        <v>2690</v>
      </c>
      <c r="G1198" s="214" t="s">
        <v>2914</v>
      </c>
      <c r="H1198" s="46">
        <v>20</v>
      </c>
      <c r="I1198" s="117"/>
      <c r="J1198" s="117"/>
      <c r="K1198" s="117"/>
      <c r="L1198" s="117"/>
      <c r="M1198" s="117"/>
      <c r="N1198" s="117"/>
      <c r="O1198" s="117"/>
      <c r="P1198" s="117"/>
      <c r="Q1198" s="117"/>
      <c r="R1198" s="117"/>
      <c r="S1198" s="117"/>
      <c r="T1198" s="117"/>
      <c r="U1198" s="117"/>
      <c r="V1198" s="117"/>
      <c r="W1198" s="117"/>
      <c r="X1198" s="117"/>
      <c r="Y1198" s="117"/>
      <c r="Z1198" s="117"/>
      <c r="AA1198" s="117"/>
      <c r="AB1198" s="117"/>
      <c r="AC1198" s="117"/>
      <c r="AD1198" s="117"/>
      <c r="AE1198" s="117"/>
      <c r="AF1198" s="117"/>
      <c r="AG1198" s="117"/>
      <c r="AH1198" s="117"/>
      <c r="AI1198" s="117"/>
      <c r="AJ1198" s="117"/>
      <c r="AK1198" s="117"/>
      <c r="AL1198" s="117"/>
      <c r="AM1198" s="117"/>
      <c r="AN1198" s="117"/>
      <c r="AO1198" s="117"/>
      <c r="AP1198" s="117"/>
      <c r="AQ1198" s="117"/>
      <c r="AR1198" s="117"/>
      <c r="AS1198" s="117"/>
      <c r="AT1198" s="117"/>
      <c r="AU1198" s="117"/>
      <c r="AV1198" s="117"/>
      <c r="AW1198" s="117"/>
      <c r="AX1198" s="117"/>
      <c r="AY1198" s="117"/>
      <c r="AZ1198" s="117"/>
      <c r="BA1198" s="117"/>
      <c r="BB1198" s="117"/>
      <c r="BC1198" s="117"/>
      <c r="BD1198" s="117"/>
      <c r="BE1198" s="117"/>
      <c r="BF1198" s="117"/>
      <c r="BG1198" s="117"/>
      <c r="BH1198" s="117"/>
      <c r="BI1198" s="117"/>
      <c r="BJ1198" s="117"/>
      <c r="BK1198" s="117"/>
      <c r="BL1198" s="117"/>
      <c r="BM1198" s="117"/>
      <c r="BN1198" s="117"/>
      <c r="BO1198" s="117"/>
      <c r="BP1198" s="117"/>
      <c r="BQ1198" s="117"/>
      <c r="BR1198" s="117"/>
      <c r="BS1198" s="117"/>
      <c r="BT1198" s="117"/>
      <c r="BU1198" s="117"/>
      <c r="BV1198" s="117"/>
      <c r="BW1198" s="117"/>
      <c r="BX1198" s="117"/>
      <c r="BY1198" s="117"/>
      <c r="BZ1198" s="117"/>
      <c r="CA1198" s="117"/>
      <c r="CB1198" s="117"/>
      <c r="CC1198" s="117"/>
      <c r="CD1198" s="117"/>
      <c r="CE1198" s="117"/>
      <c r="CF1198" s="117"/>
      <c r="CG1198" s="117"/>
      <c r="CH1198" s="117"/>
      <c r="CI1198" s="117"/>
      <c r="CJ1198" s="117"/>
      <c r="CK1198" s="117"/>
      <c r="CL1198" s="117"/>
      <c r="CM1198" s="117"/>
      <c r="CN1198" s="117"/>
      <c r="CO1198" s="117"/>
      <c r="CP1198" s="117"/>
      <c r="CQ1198" s="117"/>
      <c r="CR1198" s="117"/>
      <c r="CS1198" s="117"/>
      <c r="CT1198" s="117"/>
      <c r="CU1198" s="117"/>
      <c r="CV1198" s="117"/>
      <c r="CW1198" s="117"/>
      <c r="CX1198" s="117"/>
      <c r="CY1198" s="117"/>
      <c r="CZ1198" s="117"/>
      <c r="DA1198" s="117"/>
      <c r="DB1198" s="117"/>
      <c r="DC1198" s="117"/>
      <c r="DD1198" s="117"/>
      <c r="DE1198" s="117"/>
      <c r="DF1198" s="117"/>
      <c r="DG1198" s="117"/>
      <c r="DH1198" s="117"/>
      <c r="DI1198" s="117"/>
      <c r="DJ1198" s="117"/>
      <c r="DK1198" s="117"/>
      <c r="DL1198" s="117"/>
      <c r="DM1198" s="117"/>
      <c r="DN1198" s="117"/>
      <c r="DO1198" s="117"/>
      <c r="DP1198" s="117"/>
      <c r="DQ1198" s="117"/>
      <c r="DR1198" s="117"/>
      <c r="DS1198" s="117"/>
      <c r="DT1198" s="117"/>
      <c r="DU1198" s="117"/>
      <c r="DV1198" s="117"/>
      <c r="DW1198" s="117"/>
      <c r="DX1198" s="117"/>
      <c r="DY1198" s="117"/>
      <c r="DZ1198" s="117"/>
      <c r="EA1198" s="117"/>
      <c r="EB1198" s="117"/>
      <c r="EC1198" s="117"/>
      <c r="ED1198" s="117"/>
      <c r="EE1198" s="117"/>
      <c r="EF1198" s="117"/>
      <c r="EG1198" s="117"/>
      <c r="EH1198" s="117"/>
      <c r="EI1198" s="117"/>
      <c r="EJ1198" s="117"/>
      <c r="EK1198" s="117"/>
      <c r="EL1198" s="117"/>
      <c r="EM1198" s="117"/>
      <c r="EN1198" s="117"/>
      <c r="EO1198" s="117"/>
      <c r="EP1198" s="117"/>
      <c r="EQ1198" s="117"/>
      <c r="ER1198" s="117"/>
      <c r="ES1198" s="117"/>
      <c r="ET1198" s="117"/>
      <c r="EU1198" s="117"/>
      <c r="EV1198" s="117"/>
      <c r="EW1198" s="117"/>
      <c r="EX1198" s="117"/>
      <c r="EY1198" s="117"/>
      <c r="EZ1198" s="117"/>
      <c r="FA1198" s="117"/>
      <c r="FB1198" s="117"/>
      <c r="FC1198" s="117"/>
      <c r="FD1198" s="117"/>
      <c r="FE1198" s="117"/>
      <c r="FF1198" s="117"/>
      <c r="FG1198" s="117"/>
      <c r="FH1198" s="117"/>
      <c r="FI1198" s="117"/>
      <c r="FJ1198" s="117"/>
      <c r="FK1198" s="117"/>
      <c r="FL1198" s="117"/>
      <c r="FM1198" s="117"/>
      <c r="FN1198" s="117"/>
      <c r="FO1198" s="117"/>
      <c r="FP1198" s="117"/>
      <c r="FQ1198" s="117"/>
      <c r="FR1198" s="117"/>
      <c r="FS1198" s="117"/>
      <c r="FT1198" s="117"/>
      <c r="FU1198" s="117"/>
      <c r="FV1198" s="117"/>
      <c r="FW1198" s="117"/>
      <c r="FX1198" s="117"/>
      <c r="FY1198" s="117"/>
      <c r="FZ1198" s="117"/>
      <c r="GA1198" s="117"/>
      <c r="GB1198" s="117"/>
      <c r="GC1198" s="117"/>
      <c r="GD1198" s="117"/>
      <c r="GE1198" s="117"/>
      <c r="GF1198" s="117"/>
      <c r="GG1198" s="117"/>
      <c r="GH1198" s="117"/>
      <c r="GI1198" s="117"/>
      <c r="GJ1198" s="117"/>
      <c r="GK1198" s="117"/>
      <c r="GL1198" s="117"/>
      <c r="GM1198" s="117"/>
      <c r="GN1198" s="117"/>
      <c r="GO1198" s="117"/>
      <c r="GP1198" s="117"/>
      <c r="GQ1198" s="117"/>
      <c r="GR1198" s="117"/>
      <c r="GS1198" s="117"/>
      <c r="GT1198" s="117"/>
      <c r="GU1198" s="117"/>
      <c r="GV1198" s="117"/>
      <c r="GW1198" s="117"/>
      <c r="GX1198" s="117"/>
      <c r="GY1198" s="117"/>
      <c r="GZ1198" s="117"/>
      <c r="HA1198" s="117"/>
      <c r="HB1198" s="117"/>
      <c r="HC1198" s="117"/>
      <c r="HD1198" s="117"/>
      <c r="HE1198" s="117"/>
      <c r="HF1198" s="117"/>
      <c r="HG1198" s="117"/>
      <c r="HH1198" s="117"/>
      <c r="HI1198" s="117"/>
      <c r="HJ1198" s="117"/>
      <c r="HK1198" s="117"/>
      <c r="HL1198" s="117"/>
      <c r="HM1198" s="117"/>
      <c r="HN1198" s="117"/>
      <c r="HO1198" s="117"/>
      <c r="HP1198" s="117"/>
      <c r="HQ1198" s="117"/>
      <c r="HR1198" s="117"/>
      <c r="HS1198" s="117"/>
      <c r="HT1198" s="117"/>
      <c r="HU1198" s="117"/>
      <c r="HV1198" s="117"/>
      <c r="HW1198" s="117"/>
      <c r="HX1198" s="117"/>
      <c r="HY1198" s="117"/>
      <c r="HZ1198" s="117"/>
      <c r="IA1198" s="117"/>
      <c r="IB1198" s="117"/>
      <c r="IC1198" s="117"/>
      <c r="ID1198" s="117"/>
      <c r="IE1198" s="117"/>
      <c r="IF1198" s="117"/>
      <c r="IG1198" s="117"/>
      <c r="IH1198" s="117"/>
      <c r="II1198" s="117"/>
      <c r="IJ1198" s="117"/>
      <c r="IK1198" s="117"/>
      <c r="IL1198" s="117"/>
      <c r="IM1198" s="117"/>
      <c r="IN1198" s="117"/>
      <c r="IO1198" s="117"/>
      <c r="IP1198" s="117"/>
      <c r="IQ1198" s="117"/>
      <c r="IR1198" s="117"/>
      <c r="IS1198" s="117"/>
      <c r="IT1198" s="117"/>
      <c r="IU1198" s="117"/>
      <c r="IV1198" s="117"/>
      <c r="IW1198" s="117"/>
      <c r="IX1198" s="117"/>
      <c r="IY1198" s="117"/>
      <c r="IZ1198" s="117"/>
      <c r="JA1198" s="117"/>
      <c r="JB1198" s="117"/>
      <c r="JC1198" s="117"/>
      <c r="JD1198" s="117"/>
      <c r="JE1198" s="117"/>
      <c r="JF1198" s="117"/>
      <c r="JG1198" s="117"/>
      <c r="JH1198" s="117"/>
      <c r="JI1198" s="117"/>
      <c r="JJ1198" s="117"/>
      <c r="JK1198" s="117"/>
      <c r="JL1198" s="117"/>
      <c r="JM1198" s="117"/>
      <c r="JN1198" s="117"/>
      <c r="JO1198" s="117"/>
      <c r="JP1198" s="117"/>
      <c r="JQ1198" s="117"/>
      <c r="JR1198" s="117"/>
      <c r="JS1198" s="117"/>
      <c r="JT1198" s="117"/>
      <c r="JU1198" s="117"/>
      <c r="JV1198" s="117"/>
      <c r="JW1198" s="117"/>
      <c r="JX1198" s="117"/>
      <c r="JY1198" s="117"/>
      <c r="JZ1198" s="117"/>
      <c r="KA1198" s="117"/>
      <c r="KB1198" s="117"/>
      <c r="KC1198" s="117"/>
      <c r="KD1198" s="117"/>
      <c r="KE1198" s="117"/>
      <c r="KF1198" s="117"/>
      <c r="KG1198" s="117"/>
      <c r="KH1198" s="117"/>
      <c r="KI1198" s="117"/>
      <c r="KJ1198" s="117"/>
      <c r="KK1198" s="117"/>
      <c r="KL1198" s="117"/>
      <c r="KM1198" s="117"/>
      <c r="KN1198" s="117"/>
      <c r="KO1198" s="117"/>
      <c r="KP1198" s="117"/>
      <c r="KQ1198" s="117"/>
      <c r="KR1198" s="117"/>
      <c r="KS1198" s="117"/>
      <c r="KT1198" s="117"/>
      <c r="KU1198" s="117"/>
      <c r="KV1198" s="117"/>
      <c r="KW1198" s="117"/>
      <c r="KX1198" s="117"/>
      <c r="KY1198" s="117"/>
      <c r="KZ1198" s="117"/>
      <c r="LA1198" s="117"/>
      <c r="LB1198" s="117"/>
      <c r="LC1198" s="117"/>
      <c r="LD1198" s="117"/>
      <c r="LE1198" s="117"/>
      <c r="LF1198" s="117"/>
      <c r="LG1198" s="117"/>
      <c r="LH1198" s="117"/>
      <c r="LI1198" s="117"/>
      <c r="LJ1198" s="117"/>
      <c r="LK1198" s="117"/>
      <c r="LL1198" s="117"/>
      <c r="LM1198" s="117"/>
      <c r="LN1198" s="117"/>
      <c r="LO1198" s="117"/>
      <c r="LP1198" s="117"/>
      <c r="LQ1198" s="117"/>
      <c r="LR1198" s="117"/>
      <c r="LS1198" s="117"/>
      <c r="LT1198" s="117"/>
      <c r="LU1198" s="117"/>
      <c r="LV1198" s="117"/>
      <c r="LW1198" s="117"/>
      <c r="LX1198" s="117"/>
      <c r="LY1198" s="117"/>
      <c r="LZ1198" s="117"/>
      <c r="MA1198" s="117"/>
      <c r="MB1198" s="117"/>
      <c r="MC1198" s="117"/>
      <c r="MD1198" s="117"/>
      <c r="ME1198" s="117"/>
      <c r="MF1198" s="117"/>
      <c r="MG1198" s="117"/>
      <c r="MH1198" s="117"/>
      <c r="MI1198" s="117"/>
      <c r="MJ1198" s="117"/>
      <c r="MK1198" s="117"/>
      <c r="ML1198" s="117"/>
      <c r="MM1198" s="117"/>
      <c r="MN1198" s="117"/>
      <c r="MO1198" s="117"/>
      <c r="MP1198" s="117"/>
      <c r="MQ1198" s="117"/>
      <c r="MR1198" s="117"/>
      <c r="MS1198" s="117"/>
      <c r="MT1198" s="117"/>
      <c r="MU1198" s="117"/>
      <c r="MV1198" s="117"/>
      <c r="MW1198" s="117"/>
      <c r="MX1198" s="117"/>
      <c r="MY1198" s="117"/>
      <c r="MZ1198" s="117"/>
      <c r="NA1198" s="117"/>
      <c r="NB1198" s="117"/>
      <c r="NC1198" s="117"/>
      <c r="ND1198" s="117"/>
      <c r="NE1198" s="117"/>
      <c r="NF1198" s="117"/>
      <c r="NG1198" s="117"/>
      <c r="NH1198" s="117"/>
      <c r="NI1198" s="117"/>
      <c r="NJ1198" s="117"/>
      <c r="NK1198" s="117"/>
      <c r="NL1198" s="117"/>
      <c r="NM1198" s="117"/>
      <c r="NN1198" s="117"/>
      <c r="NO1198" s="117"/>
      <c r="NP1198" s="117"/>
      <c r="NQ1198" s="117"/>
      <c r="NR1198" s="117"/>
      <c r="NS1198" s="117"/>
      <c r="NT1198" s="117"/>
      <c r="NU1198" s="117"/>
      <c r="NV1198" s="117"/>
      <c r="NW1198" s="117"/>
      <c r="NX1198" s="117"/>
      <c r="NY1198" s="117"/>
      <c r="NZ1198" s="117"/>
      <c r="OA1198" s="117"/>
      <c r="OB1198" s="117"/>
      <c r="OC1198" s="117"/>
      <c r="OD1198" s="117"/>
      <c r="OE1198" s="117"/>
      <c r="OF1198" s="117"/>
      <c r="OG1198" s="117"/>
      <c r="OH1198" s="117"/>
      <c r="OI1198" s="117"/>
      <c r="OJ1198" s="117"/>
      <c r="OK1198" s="117"/>
      <c r="OL1198" s="117"/>
      <c r="OM1198" s="117"/>
      <c r="ON1198" s="117"/>
      <c r="OO1198" s="117"/>
      <c r="OP1198" s="117"/>
      <c r="OQ1198" s="117"/>
      <c r="OR1198" s="117"/>
      <c r="OS1198" s="117"/>
      <c r="OT1198" s="117"/>
      <c r="OU1198" s="117"/>
      <c r="OV1198" s="117"/>
      <c r="OW1198" s="117"/>
      <c r="OX1198" s="117"/>
      <c r="OY1198" s="117"/>
      <c r="OZ1198" s="117"/>
      <c r="PA1198" s="117"/>
      <c r="PB1198" s="117"/>
      <c r="PC1198" s="117"/>
      <c r="PD1198" s="117"/>
      <c r="PE1198" s="117"/>
      <c r="PF1198" s="117"/>
      <c r="PG1198" s="117"/>
      <c r="PH1198" s="117"/>
      <c r="PI1198" s="117"/>
      <c r="PJ1198" s="117"/>
      <c r="PK1198" s="117"/>
      <c r="PL1198" s="117"/>
      <c r="PM1198" s="117"/>
      <c r="PN1198" s="117"/>
      <c r="PO1198" s="117"/>
      <c r="PP1198" s="117"/>
      <c r="PQ1198" s="117"/>
      <c r="PR1198" s="117"/>
      <c r="PS1198" s="117"/>
      <c r="PT1198" s="117"/>
      <c r="PU1198" s="117"/>
      <c r="PV1198" s="117"/>
      <c r="PW1198" s="117"/>
      <c r="PX1198" s="117"/>
      <c r="PY1198" s="117"/>
      <c r="PZ1198" s="117"/>
      <c r="QA1198" s="117"/>
      <c r="QB1198" s="117"/>
      <c r="QC1198" s="117"/>
      <c r="QD1198" s="117"/>
      <c r="QE1198" s="117"/>
      <c r="QF1198" s="117"/>
      <c r="QG1198" s="117"/>
      <c r="QH1198" s="117"/>
      <c r="QI1198" s="117"/>
      <c r="QJ1198" s="117"/>
      <c r="QK1198" s="117"/>
      <c r="QL1198" s="117"/>
      <c r="QM1198" s="117"/>
      <c r="QN1198" s="117"/>
      <c r="QO1198" s="117"/>
      <c r="QP1198" s="117"/>
      <c r="QQ1198" s="117"/>
      <c r="QR1198" s="117"/>
      <c r="QS1198" s="117"/>
      <c r="QT1198" s="117"/>
      <c r="QU1198" s="117"/>
      <c r="QV1198" s="117"/>
      <c r="QW1198" s="117"/>
      <c r="QX1198" s="117"/>
      <c r="QY1198" s="117"/>
      <c r="QZ1198" s="117"/>
      <c r="RA1198" s="117"/>
      <c r="RB1198" s="117"/>
      <c r="RC1198" s="117"/>
      <c r="RD1198" s="117"/>
      <c r="RE1198" s="117"/>
      <c r="RF1198" s="117"/>
      <c r="RG1198" s="117"/>
      <c r="RH1198" s="117"/>
      <c r="RI1198" s="117"/>
      <c r="RJ1198" s="117"/>
      <c r="RK1198" s="117"/>
      <c r="RL1198" s="117"/>
      <c r="RM1198" s="117"/>
      <c r="RN1198" s="117"/>
      <c r="RO1198" s="117"/>
      <c r="RP1198" s="117"/>
      <c r="RQ1198" s="117"/>
      <c r="RR1198" s="117"/>
      <c r="RS1198" s="117"/>
      <c r="RT1198" s="117"/>
      <c r="RU1198" s="117"/>
      <c r="RV1198" s="117"/>
      <c r="RW1198" s="117"/>
      <c r="RX1198" s="117"/>
      <c r="RY1198" s="117"/>
      <c r="RZ1198" s="117"/>
      <c r="SA1198" s="117"/>
      <c r="SB1198" s="117"/>
      <c r="SC1198" s="117"/>
      <c r="SD1198" s="117"/>
      <c r="SE1198" s="117"/>
      <c r="SF1198" s="117"/>
      <c r="SG1198" s="117"/>
      <c r="SH1198" s="117"/>
      <c r="SI1198" s="117"/>
      <c r="SJ1198" s="117"/>
      <c r="SK1198" s="117"/>
      <c r="SL1198" s="117"/>
      <c r="SM1198" s="117"/>
      <c r="SN1198" s="117"/>
      <c r="SO1198" s="117"/>
      <c r="SP1198" s="117"/>
      <c r="SQ1198" s="117"/>
      <c r="SR1198" s="117"/>
      <c r="SS1198" s="117"/>
      <c r="ST1198" s="117"/>
      <c r="SU1198" s="117"/>
      <c r="SV1198" s="117"/>
      <c r="SW1198" s="117"/>
      <c r="SX1198" s="117"/>
      <c r="SY1198" s="117"/>
      <c r="SZ1198" s="117"/>
      <c r="TA1198" s="117"/>
      <c r="TB1198" s="117"/>
      <c r="TC1198" s="117"/>
      <c r="TD1198" s="117"/>
      <c r="TE1198" s="117"/>
      <c r="TF1198" s="117"/>
      <c r="TG1198" s="117"/>
      <c r="TH1198" s="117"/>
      <c r="TI1198" s="117"/>
      <c r="TJ1198" s="117"/>
      <c r="TK1198" s="117"/>
      <c r="TL1198" s="117"/>
      <c r="TM1198" s="117"/>
      <c r="TN1198" s="117"/>
      <c r="TO1198" s="117"/>
      <c r="TP1198" s="117"/>
      <c r="TQ1198" s="117"/>
      <c r="TR1198" s="117"/>
      <c r="TS1198" s="117"/>
      <c r="TT1198" s="117"/>
      <c r="TU1198" s="117"/>
      <c r="TV1198" s="117"/>
      <c r="TW1198" s="117"/>
      <c r="TX1198" s="117"/>
      <c r="TY1198" s="117"/>
      <c r="TZ1198" s="117"/>
      <c r="UA1198" s="117"/>
      <c r="UB1198" s="117"/>
      <c r="UC1198" s="117"/>
      <c r="UD1198" s="117"/>
      <c r="UE1198" s="117"/>
      <c r="UF1198" s="117"/>
      <c r="UG1198" s="117"/>
      <c r="UH1198" s="117"/>
      <c r="UI1198" s="117"/>
      <c r="UJ1198" s="117"/>
      <c r="UK1198" s="117"/>
      <c r="UL1198" s="117"/>
      <c r="UM1198" s="117"/>
      <c r="UN1198" s="117"/>
      <c r="UO1198" s="117"/>
      <c r="UP1198" s="117"/>
      <c r="UQ1198" s="117"/>
      <c r="UR1198" s="117"/>
      <c r="US1198" s="117"/>
      <c r="UT1198" s="117"/>
      <c r="UU1198" s="117"/>
      <c r="UV1198" s="117"/>
      <c r="UW1198" s="117"/>
      <c r="UX1198" s="117"/>
      <c r="UY1198" s="117"/>
      <c r="UZ1198" s="117"/>
      <c r="VA1198" s="117"/>
      <c r="VB1198" s="117"/>
      <c r="VC1198" s="117"/>
      <c r="VD1198" s="117"/>
      <c r="VE1198" s="117"/>
      <c r="VF1198" s="117"/>
      <c r="VG1198" s="117"/>
      <c r="VH1198" s="117"/>
      <c r="VI1198" s="117"/>
      <c r="VJ1198" s="117"/>
      <c r="VK1198" s="117"/>
      <c r="VL1198" s="117"/>
      <c r="VM1198" s="117"/>
      <c r="VN1198" s="117"/>
      <c r="VO1198" s="117"/>
      <c r="VP1198" s="117"/>
      <c r="VQ1198" s="117"/>
      <c r="VR1198" s="117"/>
      <c r="VS1198" s="117"/>
      <c r="VT1198" s="117"/>
      <c r="VU1198" s="117"/>
      <c r="VV1198" s="117"/>
      <c r="VW1198" s="117"/>
      <c r="VX1198" s="117"/>
      <c r="VY1198" s="117"/>
      <c r="VZ1198" s="117"/>
      <c r="WA1198" s="117"/>
      <c r="WB1198" s="117"/>
      <c r="WC1198" s="117"/>
      <c r="WD1198" s="117"/>
      <c r="WE1198" s="117"/>
      <c r="WF1198" s="117"/>
      <c r="WG1198" s="117"/>
      <c r="WH1198" s="117"/>
      <c r="WI1198" s="117"/>
      <c r="WJ1198" s="117"/>
      <c r="WK1198" s="117"/>
      <c r="WL1198" s="117"/>
      <c r="WM1198" s="117"/>
      <c r="WN1198" s="117"/>
      <c r="WO1198" s="117"/>
      <c r="WP1198" s="117"/>
      <c r="WQ1198" s="117"/>
      <c r="WR1198" s="117"/>
      <c r="WS1198" s="117"/>
      <c r="WT1198" s="117"/>
      <c r="WU1198" s="117"/>
      <c r="WV1198" s="117"/>
      <c r="WW1198" s="117"/>
      <c r="WX1198" s="117"/>
      <c r="WY1198" s="117"/>
      <c r="WZ1198" s="117"/>
      <c r="XA1198" s="117"/>
      <c r="XB1198" s="117"/>
      <c r="XC1198" s="117"/>
      <c r="XD1198" s="117"/>
      <c r="XE1198" s="117"/>
      <c r="XF1198" s="117"/>
      <c r="XG1198" s="117"/>
      <c r="XH1198" s="117"/>
      <c r="XI1198" s="117"/>
      <c r="XJ1198" s="117"/>
      <c r="XK1198" s="117"/>
      <c r="XL1198" s="117"/>
      <c r="XM1198" s="117"/>
      <c r="XN1198" s="117"/>
      <c r="XO1198" s="117"/>
      <c r="XP1198" s="117"/>
      <c r="XQ1198" s="117"/>
      <c r="XR1198" s="117"/>
      <c r="XS1198" s="117"/>
      <c r="XT1198" s="117"/>
      <c r="XU1198" s="117"/>
      <c r="XV1198" s="117"/>
      <c r="XW1198" s="117"/>
      <c r="XX1198" s="117"/>
      <c r="XY1198" s="117"/>
      <c r="XZ1198" s="117"/>
      <c r="YA1198" s="117"/>
      <c r="YB1198" s="117"/>
      <c r="YC1198" s="117"/>
      <c r="YD1198" s="117"/>
      <c r="YE1198" s="117"/>
      <c r="YF1198" s="117"/>
      <c r="YG1198" s="117"/>
      <c r="YH1198" s="117"/>
      <c r="YI1198" s="117"/>
      <c r="YJ1198" s="117"/>
      <c r="YK1198" s="117"/>
      <c r="YL1198" s="117"/>
      <c r="YM1198" s="117"/>
      <c r="YN1198" s="117"/>
      <c r="YO1198" s="117"/>
      <c r="YP1198" s="117"/>
      <c r="YQ1198" s="117"/>
      <c r="YR1198" s="117"/>
      <c r="YS1198" s="117"/>
      <c r="YT1198" s="117"/>
      <c r="YU1198" s="117"/>
      <c r="YV1198" s="117"/>
      <c r="YW1198" s="117"/>
      <c r="YX1198" s="117"/>
      <c r="YY1198" s="117"/>
      <c r="YZ1198" s="117"/>
      <c r="ZA1198" s="117"/>
      <c r="ZB1198" s="117"/>
      <c r="ZC1198" s="117"/>
      <c r="ZD1198" s="117"/>
      <c r="ZE1198" s="117"/>
      <c r="ZF1198" s="117"/>
      <c r="ZG1198" s="117"/>
      <c r="ZH1198" s="117"/>
      <c r="ZI1198" s="117"/>
      <c r="ZJ1198" s="117"/>
      <c r="ZK1198" s="117"/>
      <c r="ZL1198" s="117"/>
      <c r="ZM1198" s="117"/>
      <c r="ZN1198" s="117"/>
      <c r="ZO1198" s="117"/>
      <c r="ZP1198" s="117"/>
      <c r="ZQ1198" s="117"/>
      <c r="ZR1198" s="117"/>
      <c r="ZS1198" s="117"/>
      <c r="ZT1198" s="117"/>
      <c r="ZU1198" s="117"/>
      <c r="ZV1198" s="117"/>
      <c r="ZW1198" s="117"/>
      <c r="ZX1198" s="117"/>
      <c r="ZY1198" s="117"/>
      <c r="ZZ1198" s="117"/>
      <c r="AAA1198" s="117"/>
      <c r="AAB1198" s="117"/>
      <c r="AAC1198" s="117"/>
      <c r="AAD1198" s="117"/>
      <c r="AAE1198" s="117"/>
      <c r="AAF1198" s="117"/>
      <c r="AAG1198" s="117"/>
      <c r="AAH1198" s="117"/>
      <c r="AAI1198" s="117"/>
      <c r="AAJ1198" s="117"/>
      <c r="AAK1198" s="117"/>
      <c r="AAL1198" s="117"/>
      <c r="AAM1198" s="117"/>
      <c r="AAN1198" s="117"/>
      <c r="AAO1198" s="117"/>
      <c r="AAP1198" s="117"/>
      <c r="AAQ1198" s="117"/>
      <c r="AAR1198" s="117"/>
      <c r="AAS1198" s="117"/>
      <c r="AAT1198" s="117"/>
      <c r="AAU1198" s="117"/>
      <c r="AAV1198" s="117"/>
      <c r="AAW1198" s="117"/>
      <c r="AAX1198" s="117"/>
      <c r="AAY1198" s="117"/>
      <c r="AAZ1198" s="117"/>
      <c r="ABA1198" s="117"/>
      <c r="ABB1198" s="117"/>
      <c r="ABC1198" s="117"/>
      <c r="ABD1198" s="117"/>
      <c r="ABE1198" s="117"/>
      <c r="ABF1198" s="117"/>
      <c r="ABG1198" s="117"/>
      <c r="ABH1198" s="117"/>
      <c r="ABI1198" s="117"/>
      <c r="ABJ1198" s="117"/>
      <c r="ABK1198" s="117"/>
      <c r="ABL1198" s="117"/>
      <c r="ABM1198" s="117"/>
      <c r="ABN1198" s="117"/>
      <c r="ABO1198" s="117"/>
      <c r="ABP1198" s="117"/>
      <c r="ABQ1198" s="117"/>
      <c r="ABR1198" s="117"/>
      <c r="ABS1198" s="117"/>
      <c r="ABT1198" s="117"/>
      <c r="ABU1198" s="117"/>
      <c r="ABV1198" s="117"/>
      <c r="ABW1198" s="117"/>
      <c r="ABX1198" s="117"/>
      <c r="ABY1198" s="117"/>
      <c r="ABZ1198" s="117"/>
      <c r="ACA1198" s="117"/>
      <c r="ACB1198" s="117"/>
      <c r="ACC1198" s="117"/>
      <c r="ACD1198" s="117"/>
      <c r="ACE1198" s="117"/>
      <c r="ACF1198" s="117"/>
      <c r="ACG1198" s="117"/>
      <c r="ACH1198" s="117"/>
      <c r="ACI1198" s="117"/>
      <c r="ACJ1198" s="117"/>
      <c r="ACK1198" s="117"/>
      <c r="ACL1198" s="117"/>
      <c r="ACM1198" s="117"/>
      <c r="ACN1198" s="117"/>
      <c r="ACO1198" s="117"/>
      <c r="ACP1198" s="117"/>
      <c r="ACQ1198" s="117"/>
      <c r="ACR1198" s="117"/>
      <c r="ACS1198" s="117"/>
      <c r="ACT1198" s="117"/>
      <c r="ACU1198" s="117"/>
      <c r="ACV1198" s="117"/>
      <c r="ACW1198" s="117"/>
      <c r="ACX1198" s="117"/>
      <c r="ACY1198" s="117"/>
      <c r="ACZ1198" s="117"/>
      <c r="ADA1198" s="117"/>
      <c r="ADB1198" s="117"/>
      <c r="ADC1198" s="117"/>
      <c r="ADD1198" s="117"/>
      <c r="ADE1198" s="117"/>
      <c r="ADF1198" s="117"/>
      <c r="ADG1198" s="117"/>
      <c r="ADH1198" s="117"/>
      <c r="ADI1198" s="117"/>
      <c r="ADJ1198" s="117"/>
      <c r="ADK1198" s="117"/>
      <c r="ADL1198" s="117"/>
      <c r="ADM1198" s="117"/>
      <c r="ADN1198" s="117"/>
      <c r="ADO1198" s="117"/>
      <c r="ADP1198" s="117"/>
      <c r="ADQ1198" s="117"/>
      <c r="ADR1198" s="117"/>
      <c r="ADS1198" s="117"/>
      <c r="ADT1198" s="117"/>
      <c r="ADU1198" s="117"/>
      <c r="ADV1198" s="117"/>
      <c r="ADW1198" s="117"/>
      <c r="ADX1198" s="117"/>
      <c r="ADY1198" s="117"/>
      <c r="ADZ1198" s="117"/>
      <c r="AEA1198" s="117"/>
      <c r="AEB1198" s="117"/>
      <c r="AEC1198" s="117"/>
      <c r="AED1198" s="117"/>
      <c r="AEE1198" s="117"/>
      <c r="AEF1198" s="117"/>
      <c r="AEG1198" s="117"/>
      <c r="AEH1198" s="117"/>
      <c r="AEI1198" s="117"/>
      <c r="AEJ1198" s="117"/>
      <c r="AEK1198" s="117"/>
      <c r="AEL1198" s="117"/>
      <c r="AEM1198" s="117"/>
      <c r="AEN1198" s="117"/>
      <c r="AEO1198" s="117"/>
      <c r="AEP1198" s="117"/>
      <c r="AEQ1198" s="117"/>
      <c r="AER1198" s="117"/>
      <c r="AES1198" s="117"/>
      <c r="AET1198" s="117"/>
      <c r="AEU1198" s="117"/>
      <c r="AEV1198" s="117"/>
      <c r="AEW1198" s="117"/>
      <c r="AEX1198" s="117"/>
      <c r="AEY1198" s="117"/>
      <c r="AEZ1198" s="117"/>
      <c r="AFA1198" s="117"/>
      <c r="AFB1198" s="117"/>
      <c r="AFC1198" s="117"/>
      <c r="AFD1198" s="117"/>
      <c r="AFE1198" s="117"/>
      <c r="AFF1198" s="117"/>
      <c r="AFG1198" s="117"/>
      <c r="AFH1198" s="117"/>
      <c r="AFI1198" s="117"/>
      <c r="AFJ1198" s="117"/>
      <c r="AFK1198" s="117"/>
      <c r="AFL1198" s="117"/>
      <c r="AFM1198" s="117"/>
      <c r="AFN1198" s="117"/>
      <c r="AFO1198" s="117"/>
      <c r="AFP1198" s="117"/>
      <c r="AFQ1198" s="117"/>
      <c r="AFR1198" s="117"/>
      <c r="AFS1198" s="117"/>
      <c r="AFT1198" s="117"/>
      <c r="AFU1198" s="117"/>
      <c r="AFV1198" s="117"/>
      <c r="AFW1198" s="117"/>
      <c r="AFX1198" s="117"/>
      <c r="AFY1198" s="117"/>
      <c r="AFZ1198" s="117"/>
      <c r="AGA1198" s="117"/>
      <c r="AGB1198" s="117"/>
      <c r="AGC1198" s="117"/>
      <c r="AGD1198" s="117"/>
      <c r="AGE1198" s="117"/>
      <c r="AGF1198" s="117"/>
      <c r="AGG1198" s="117"/>
      <c r="AGH1198" s="117"/>
      <c r="AGI1198" s="117"/>
      <c r="AGJ1198" s="117"/>
      <c r="AGK1198" s="117"/>
      <c r="AGL1198" s="117"/>
      <c r="AGM1198" s="117"/>
      <c r="AGN1198" s="117"/>
      <c r="AGO1198" s="117"/>
      <c r="AGP1198" s="117"/>
      <c r="AGQ1198" s="117"/>
      <c r="AGR1198" s="117"/>
      <c r="AGS1198" s="117"/>
      <c r="AGT1198" s="117"/>
      <c r="AGU1198" s="117"/>
      <c r="AGV1198" s="117"/>
      <c r="AGW1198" s="117"/>
      <c r="AGX1198" s="117"/>
      <c r="AGY1198" s="117"/>
      <c r="AGZ1198" s="117"/>
      <c r="AHA1198" s="117"/>
      <c r="AHB1198" s="117"/>
      <c r="AHC1198" s="117"/>
      <c r="AHD1198" s="117"/>
      <c r="AHE1198" s="117"/>
      <c r="AHF1198" s="117"/>
      <c r="AHG1198" s="117"/>
      <c r="AHH1198" s="117"/>
      <c r="AHI1198" s="117"/>
      <c r="AHJ1198" s="117"/>
      <c r="AHK1198" s="117"/>
      <c r="AHL1198" s="117"/>
      <c r="AHM1198" s="117"/>
      <c r="AHN1198" s="117"/>
      <c r="AHO1198" s="117"/>
      <c r="AHP1198" s="117"/>
      <c r="AHQ1198" s="117"/>
      <c r="AHR1198" s="117"/>
      <c r="AHS1198" s="117"/>
      <c r="AHT1198" s="117"/>
      <c r="AHU1198" s="117"/>
      <c r="AHV1198" s="117"/>
      <c r="AHW1198" s="117"/>
      <c r="AHX1198" s="117"/>
      <c r="AHY1198" s="117"/>
      <c r="AHZ1198" s="117"/>
      <c r="AIA1198" s="117"/>
      <c r="AIB1198" s="117"/>
      <c r="AIC1198" s="117"/>
      <c r="AID1198" s="117"/>
      <c r="AIE1198" s="117"/>
      <c r="AIF1198" s="117"/>
      <c r="AIG1198" s="117"/>
      <c r="AIH1198" s="117"/>
      <c r="AII1198" s="117"/>
      <c r="AIJ1198" s="117"/>
      <c r="AIK1198" s="117"/>
      <c r="AIL1198" s="117"/>
      <c r="AIM1198" s="117"/>
      <c r="AIN1198" s="117"/>
      <c r="AIO1198" s="117"/>
      <c r="AIP1198" s="117"/>
      <c r="AIQ1198" s="117"/>
      <c r="AIR1198" s="117"/>
      <c r="AIS1198" s="117"/>
      <c r="AIT1198" s="117"/>
      <c r="AIU1198" s="117"/>
      <c r="AIV1198" s="117"/>
      <c r="AIW1198" s="117"/>
      <c r="AIX1198" s="117"/>
      <c r="AIY1198" s="117"/>
      <c r="AIZ1198" s="117"/>
      <c r="AJA1198" s="117"/>
      <c r="AJB1198" s="117"/>
      <c r="AJC1198" s="117"/>
      <c r="AJD1198" s="117"/>
      <c r="AJE1198" s="117"/>
      <c r="AJF1198" s="117"/>
      <c r="AJG1198" s="117"/>
      <c r="AJH1198" s="117"/>
      <c r="AJI1198" s="117"/>
      <c r="AJJ1198" s="117"/>
      <c r="AJK1198" s="117"/>
      <c r="AJL1198" s="117"/>
      <c r="AJM1198" s="117"/>
      <c r="AJN1198" s="117"/>
      <c r="AJO1198" s="117"/>
      <c r="AJP1198" s="117"/>
      <c r="AJQ1198" s="117"/>
      <c r="AJR1198" s="117"/>
      <c r="AJS1198" s="117"/>
      <c r="AJT1198" s="117"/>
      <c r="AJU1198" s="117"/>
      <c r="AJV1198" s="117"/>
      <c r="AJW1198" s="117"/>
      <c r="AJX1198" s="117"/>
      <c r="AJY1198" s="117"/>
      <c r="AJZ1198" s="117"/>
      <c r="AKA1198" s="117"/>
      <c r="AKB1198" s="117"/>
      <c r="AKC1198" s="117"/>
      <c r="AKD1198" s="117"/>
      <c r="AKE1198" s="117"/>
      <c r="AKF1198" s="117"/>
      <c r="AKG1198" s="117"/>
      <c r="AKH1198" s="117"/>
      <c r="AKI1198" s="117"/>
      <c r="AKJ1198" s="117"/>
      <c r="AKK1198" s="117"/>
      <c r="AKL1198" s="117"/>
      <c r="AKM1198" s="117"/>
      <c r="AKN1198" s="117"/>
      <c r="AKO1198" s="117"/>
      <c r="AKP1198" s="117"/>
      <c r="AKQ1198" s="117"/>
      <c r="AKR1198" s="117"/>
      <c r="AKS1198" s="117"/>
      <c r="AKT1198" s="117"/>
      <c r="AKU1198" s="117"/>
      <c r="AKV1198" s="117"/>
      <c r="AKW1198" s="117"/>
      <c r="AKX1198" s="117"/>
      <c r="AKY1198" s="117"/>
      <c r="AKZ1198" s="117"/>
      <c r="ALA1198" s="117"/>
      <c r="ALB1198" s="117"/>
      <c r="ALC1198" s="117"/>
      <c r="ALD1198" s="117"/>
      <c r="ALE1198" s="117"/>
      <c r="ALF1198" s="117"/>
      <c r="ALG1198" s="117"/>
      <c r="ALH1198" s="117"/>
      <c r="ALI1198" s="117"/>
      <c r="ALJ1198" s="117"/>
      <c r="ALK1198" s="117"/>
      <c r="ALL1198" s="117"/>
      <c r="ALM1198" s="117"/>
      <c r="ALN1198" s="117"/>
    </row>
    <row r="1199" spans="1:1002" s="120" customFormat="1" ht="38.25" x14ac:dyDescent="0.2">
      <c r="A1199" s="169"/>
      <c r="B1199" s="386" t="s">
        <v>2733</v>
      </c>
      <c r="C1199" s="205">
        <v>29388</v>
      </c>
      <c r="D1199" s="46" t="s">
        <v>2588</v>
      </c>
      <c r="E1199" s="355">
        <v>6</v>
      </c>
      <c r="F1199" s="205" t="s">
        <v>2668</v>
      </c>
      <c r="G1199" s="46" t="s">
        <v>2734</v>
      </c>
      <c r="H1199" s="46">
        <v>20</v>
      </c>
      <c r="I1199" s="117"/>
      <c r="J1199" s="117"/>
      <c r="K1199" s="117"/>
      <c r="L1199" s="117"/>
      <c r="M1199" s="117"/>
      <c r="N1199" s="117"/>
      <c r="O1199" s="117"/>
      <c r="P1199" s="117"/>
      <c r="Q1199" s="117"/>
      <c r="R1199" s="117"/>
      <c r="S1199" s="117"/>
      <c r="T1199" s="117"/>
      <c r="U1199" s="117"/>
      <c r="V1199" s="117"/>
      <c r="W1199" s="117"/>
      <c r="X1199" s="117"/>
      <c r="Y1199" s="117"/>
      <c r="Z1199" s="117"/>
      <c r="AA1199" s="117"/>
      <c r="AB1199" s="117"/>
      <c r="AC1199" s="117"/>
      <c r="AD1199" s="117"/>
      <c r="AE1199" s="117"/>
      <c r="AF1199" s="117"/>
      <c r="AG1199" s="117"/>
      <c r="AH1199" s="117"/>
      <c r="AI1199" s="117"/>
      <c r="AJ1199" s="117"/>
      <c r="AK1199" s="117"/>
      <c r="AL1199" s="117"/>
      <c r="AM1199" s="117"/>
      <c r="AN1199" s="117"/>
      <c r="AO1199" s="117"/>
      <c r="AP1199" s="117"/>
      <c r="AQ1199" s="117"/>
      <c r="AR1199" s="117"/>
      <c r="AS1199" s="117"/>
      <c r="AT1199" s="117"/>
      <c r="AU1199" s="117"/>
      <c r="AV1199" s="117"/>
      <c r="AW1199" s="117"/>
      <c r="AX1199" s="117"/>
      <c r="AY1199" s="117"/>
      <c r="AZ1199" s="117"/>
      <c r="BA1199" s="117"/>
      <c r="BB1199" s="117"/>
      <c r="BC1199" s="117"/>
      <c r="BD1199" s="117"/>
      <c r="BE1199" s="117"/>
      <c r="BF1199" s="117"/>
      <c r="BG1199" s="117"/>
      <c r="BH1199" s="117"/>
      <c r="BI1199" s="117"/>
      <c r="BJ1199" s="117"/>
      <c r="BK1199" s="117"/>
      <c r="BL1199" s="117"/>
      <c r="BM1199" s="117"/>
      <c r="BN1199" s="117"/>
      <c r="BO1199" s="117"/>
      <c r="BP1199" s="117"/>
      <c r="BQ1199" s="117"/>
      <c r="BR1199" s="117"/>
      <c r="BS1199" s="117"/>
      <c r="BT1199" s="117"/>
      <c r="BU1199" s="117"/>
      <c r="BV1199" s="117"/>
      <c r="BW1199" s="117"/>
      <c r="BX1199" s="117"/>
      <c r="BY1199" s="117"/>
      <c r="BZ1199" s="117"/>
      <c r="CA1199" s="117"/>
      <c r="CB1199" s="117"/>
      <c r="CC1199" s="117"/>
      <c r="CD1199" s="117"/>
      <c r="CE1199" s="117"/>
      <c r="CF1199" s="117"/>
      <c r="CG1199" s="117"/>
      <c r="CH1199" s="117"/>
      <c r="CI1199" s="117"/>
      <c r="CJ1199" s="117"/>
      <c r="CK1199" s="117"/>
      <c r="CL1199" s="117"/>
      <c r="CM1199" s="117"/>
      <c r="CN1199" s="117"/>
      <c r="CO1199" s="117"/>
      <c r="CP1199" s="117"/>
      <c r="CQ1199" s="117"/>
      <c r="CR1199" s="117"/>
      <c r="CS1199" s="117"/>
      <c r="CT1199" s="117"/>
      <c r="CU1199" s="117"/>
      <c r="CV1199" s="117"/>
      <c r="CW1199" s="117"/>
      <c r="CX1199" s="117"/>
      <c r="CY1199" s="117"/>
      <c r="CZ1199" s="117"/>
      <c r="DA1199" s="117"/>
      <c r="DB1199" s="117"/>
      <c r="DC1199" s="117"/>
      <c r="DD1199" s="117"/>
      <c r="DE1199" s="117"/>
      <c r="DF1199" s="117"/>
      <c r="DG1199" s="117"/>
      <c r="DH1199" s="117"/>
      <c r="DI1199" s="117"/>
      <c r="DJ1199" s="117"/>
      <c r="DK1199" s="117"/>
      <c r="DL1199" s="117"/>
      <c r="DM1199" s="117"/>
      <c r="DN1199" s="117"/>
      <c r="DO1199" s="117"/>
      <c r="DP1199" s="117"/>
      <c r="DQ1199" s="117"/>
      <c r="DR1199" s="117"/>
      <c r="DS1199" s="117"/>
      <c r="DT1199" s="117"/>
      <c r="DU1199" s="117"/>
      <c r="DV1199" s="117"/>
      <c r="DW1199" s="117"/>
      <c r="DX1199" s="117"/>
      <c r="DY1199" s="117"/>
      <c r="DZ1199" s="117"/>
      <c r="EA1199" s="117"/>
      <c r="EB1199" s="117"/>
      <c r="EC1199" s="117"/>
      <c r="ED1199" s="117"/>
      <c r="EE1199" s="117"/>
      <c r="EF1199" s="117"/>
      <c r="EG1199" s="117"/>
      <c r="EH1199" s="117"/>
      <c r="EI1199" s="117"/>
      <c r="EJ1199" s="117"/>
      <c r="EK1199" s="117"/>
      <c r="EL1199" s="117"/>
      <c r="EM1199" s="117"/>
      <c r="EN1199" s="117"/>
      <c r="EO1199" s="117"/>
      <c r="EP1199" s="117"/>
      <c r="EQ1199" s="117"/>
      <c r="ER1199" s="117"/>
      <c r="ES1199" s="117"/>
      <c r="ET1199" s="117"/>
      <c r="EU1199" s="117"/>
      <c r="EV1199" s="117"/>
      <c r="EW1199" s="117"/>
      <c r="EX1199" s="117"/>
      <c r="EY1199" s="117"/>
      <c r="EZ1199" s="117"/>
      <c r="FA1199" s="117"/>
      <c r="FB1199" s="117"/>
      <c r="FC1199" s="117"/>
      <c r="FD1199" s="117"/>
      <c r="FE1199" s="117"/>
      <c r="FF1199" s="117"/>
      <c r="FG1199" s="117"/>
      <c r="FH1199" s="117"/>
      <c r="FI1199" s="117"/>
      <c r="FJ1199" s="117"/>
      <c r="FK1199" s="117"/>
      <c r="FL1199" s="117"/>
      <c r="FM1199" s="117"/>
      <c r="FN1199" s="117"/>
      <c r="FO1199" s="117"/>
      <c r="FP1199" s="117"/>
      <c r="FQ1199" s="117"/>
      <c r="FR1199" s="117"/>
      <c r="FS1199" s="117"/>
      <c r="FT1199" s="117"/>
      <c r="FU1199" s="117"/>
      <c r="FV1199" s="117"/>
      <c r="FW1199" s="117"/>
      <c r="FX1199" s="117"/>
      <c r="FY1199" s="117"/>
      <c r="FZ1199" s="117"/>
      <c r="GA1199" s="117"/>
      <c r="GB1199" s="117"/>
      <c r="GC1199" s="117"/>
      <c r="GD1199" s="117"/>
      <c r="GE1199" s="117"/>
      <c r="GF1199" s="117"/>
      <c r="GG1199" s="117"/>
      <c r="GH1199" s="117"/>
      <c r="GI1199" s="117"/>
      <c r="GJ1199" s="117"/>
      <c r="GK1199" s="117"/>
      <c r="GL1199" s="117"/>
      <c r="GM1199" s="117"/>
      <c r="GN1199" s="117"/>
      <c r="GO1199" s="117"/>
      <c r="GP1199" s="117"/>
      <c r="GQ1199" s="117"/>
      <c r="GR1199" s="117"/>
      <c r="GS1199" s="117"/>
      <c r="GT1199" s="117"/>
      <c r="GU1199" s="117"/>
      <c r="GV1199" s="117"/>
      <c r="GW1199" s="117"/>
      <c r="GX1199" s="117"/>
      <c r="GY1199" s="117"/>
      <c r="GZ1199" s="117"/>
      <c r="HA1199" s="117"/>
      <c r="HB1199" s="117"/>
      <c r="HC1199" s="117"/>
      <c r="HD1199" s="117"/>
      <c r="HE1199" s="117"/>
      <c r="HF1199" s="117"/>
      <c r="HG1199" s="117"/>
      <c r="HH1199" s="117"/>
      <c r="HI1199" s="117"/>
      <c r="HJ1199" s="117"/>
      <c r="HK1199" s="117"/>
      <c r="HL1199" s="117"/>
      <c r="HM1199" s="117"/>
      <c r="HN1199" s="117"/>
      <c r="HO1199" s="117"/>
      <c r="HP1199" s="117"/>
      <c r="HQ1199" s="117"/>
      <c r="HR1199" s="117"/>
      <c r="HS1199" s="117"/>
      <c r="HT1199" s="117"/>
      <c r="HU1199" s="117"/>
      <c r="HV1199" s="117"/>
      <c r="HW1199" s="117"/>
      <c r="HX1199" s="117"/>
      <c r="HY1199" s="117"/>
      <c r="HZ1199" s="117"/>
      <c r="IA1199" s="117"/>
      <c r="IB1199" s="117"/>
      <c r="IC1199" s="117"/>
      <c r="ID1199" s="117"/>
      <c r="IE1199" s="117"/>
      <c r="IF1199" s="117"/>
      <c r="IG1199" s="117"/>
      <c r="IH1199" s="117"/>
      <c r="II1199" s="117"/>
      <c r="IJ1199" s="117"/>
      <c r="IK1199" s="117"/>
      <c r="IL1199" s="117"/>
      <c r="IM1199" s="117"/>
      <c r="IN1199" s="117"/>
      <c r="IO1199" s="117"/>
      <c r="IP1199" s="117"/>
      <c r="IQ1199" s="117"/>
      <c r="IR1199" s="117"/>
      <c r="IS1199" s="117"/>
      <c r="IT1199" s="117"/>
      <c r="IU1199" s="117"/>
      <c r="IV1199" s="117"/>
      <c r="IW1199" s="117"/>
      <c r="IX1199" s="117"/>
      <c r="IY1199" s="117"/>
      <c r="IZ1199" s="117"/>
      <c r="JA1199" s="117"/>
      <c r="JB1199" s="117"/>
      <c r="JC1199" s="117"/>
      <c r="JD1199" s="117"/>
      <c r="JE1199" s="117"/>
      <c r="JF1199" s="117"/>
      <c r="JG1199" s="117"/>
      <c r="JH1199" s="117"/>
      <c r="JI1199" s="117"/>
      <c r="JJ1199" s="117"/>
      <c r="JK1199" s="117"/>
      <c r="JL1199" s="117"/>
      <c r="JM1199" s="117"/>
      <c r="JN1199" s="117"/>
      <c r="JO1199" s="117"/>
      <c r="JP1199" s="117"/>
      <c r="JQ1199" s="117"/>
      <c r="JR1199" s="117"/>
      <c r="JS1199" s="117"/>
      <c r="JT1199" s="117"/>
      <c r="JU1199" s="117"/>
      <c r="JV1199" s="117"/>
      <c r="JW1199" s="117"/>
      <c r="JX1199" s="117"/>
      <c r="JY1199" s="117"/>
      <c r="JZ1199" s="117"/>
      <c r="KA1199" s="117"/>
      <c r="KB1199" s="117"/>
      <c r="KC1199" s="117"/>
      <c r="KD1199" s="117"/>
      <c r="KE1199" s="117"/>
      <c r="KF1199" s="117"/>
      <c r="KG1199" s="117"/>
      <c r="KH1199" s="117"/>
      <c r="KI1199" s="117"/>
      <c r="KJ1199" s="117"/>
      <c r="KK1199" s="117"/>
      <c r="KL1199" s="117"/>
      <c r="KM1199" s="117"/>
      <c r="KN1199" s="117"/>
      <c r="KO1199" s="117"/>
      <c r="KP1199" s="117"/>
      <c r="KQ1199" s="117"/>
      <c r="KR1199" s="117"/>
      <c r="KS1199" s="117"/>
      <c r="KT1199" s="117"/>
      <c r="KU1199" s="117"/>
      <c r="KV1199" s="117"/>
      <c r="KW1199" s="117"/>
      <c r="KX1199" s="117"/>
      <c r="KY1199" s="117"/>
      <c r="KZ1199" s="117"/>
      <c r="LA1199" s="117"/>
      <c r="LB1199" s="117"/>
      <c r="LC1199" s="117"/>
      <c r="LD1199" s="117"/>
      <c r="LE1199" s="117"/>
      <c r="LF1199" s="117"/>
      <c r="LG1199" s="117"/>
      <c r="LH1199" s="117"/>
      <c r="LI1199" s="117"/>
      <c r="LJ1199" s="117"/>
      <c r="LK1199" s="117"/>
      <c r="LL1199" s="117"/>
      <c r="LM1199" s="117"/>
      <c r="LN1199" s="117"/>
      <c r="LO1199" s="117"/>
      <c r="LP1199" s="117"/>
      <c r="LQ1199" s="117"/>
      <c r="LR1199" s="117"/>
      <c r="LS1199" s="117"/>
      <c r="LT1199" s="117"/>
      <c r="LU1199" s="117"/>
      <c r="LV1199" s="117"/>
      <c r="LW1199" s="117"/>
      <c r="LX1199" s="117"/>
      <c r="LY1199" s="117"/>
      <c r="LZ1199" s="117"/>
      <c r="MA1199" s="117"/>
      <c r="MB1199" s="117"/>
      <c r="MC1199" s="117"/>
      <c r="MD1199" s="117"/>
      <c r="ME1199" s="117"/>
      <c r="MF1199" s="117"/>
      <c r="MG1199" s="117"/>
      <c r="MH1199" s="117"/>
      <c r="MI1199" s="117"/>
      <c r="MJ1199" s="117"/>
      <c r="MK1199" s="117"/>
      <c r="ML1199" s="117"/>
      <c r="MM1199" s="117"/>
      <c r="MN1199" s="117"/>
      <c r="MO1199" s="117"/>
      <c r="MP1199" s="117"/>
      <c r="MQ1199" s="117"/>
      <c r="MR1199" s="117"/>
      <c r="MS1199" s="117"/>
      <c r="MT1199" s="117"/>
      <c r="MU1199" s="117"/>
      <c r="MV1199" s="117"/>
      <c r="MW1199" s="117"/>
      <c r="MX1199" s="117"/>
      <c r="MY1199" s="117"/>
      <c r="MZ1199" s="117"/>
      <c r="NA1199" s="117"/>
      <c r="NB1199" s="117"/>
      <c r="NC1199" s="117"/>
      <c r="ND1199" s="117"/>
      <c r="NE1199" s="117"/>
      <c r="NF1199" s="117"/>
      <c r="NG1199" s="117"/>
      <c r="NH1199" s="117"/>
      <c r="NI1199" s="117"/>
      <c r="NJ1199" s="117"/>
      <c r="NK1199" s="117"/>
      <c r="NL1199" s="117"/>
      <c r="NM1199" s="117"/>
      <c r="NN1199" s="117"/>
      <c r="NO1199" s="117"/>
      <c r="NP1199" s="117"/>
      <c r="NQ1199" s="117"/>
      <c r="NR1199" s="117"/>
      <c r="NS1199" s="117"/>
      <c r="NT1199" s="117"/>
      <c r="NU1199" s="117"/>
      <c r="NV1199" s="117"/>
      <c r="NW1199" s="117"/>
      <c r="NX1199" s="117"/>
      <c r="NY1199" s="117"/>
      <c r="NZ1199" s="117"/>
      <c r="OA1199" s="117"/>
      <c r="OB1199" s="117"/>
      <c r="OC1199" s="117"/>
      <c r="OD1199" s="117"/>
      <c r="OE1199" s="117"/>
      <c r="OF1199" s="117"/>
      <c r="OG1199" s="117"/>
      <c r="OH1199" s="117"/>
      <c r="OI1199" s="117"/>
      <c r="OJ1199" s="117"/>
      <c r="OK1199" s="117"/>
      <c r="OL1199" s="117"/>
      <c r="OM1199" s="117"/>
      <c r="ON1199" s="117"/>
      <c r="OO1199" s="117"/>
      <c r="OP1199" s="117"/>
      <c r="OQ1199" s="117"/>
      <c r="OR1199" s="117"/>
      <c r="OS1199" s="117"/>
      <c r="OT1199" s="117"/>
      <c r="OU1199" s="117"/>
      <c r="OV1199" s="117"/>
      <c r="OW1199" s="117"/>
      <c r="OX1199" s="117"/>
      <c r="OY1199" s="117"/>
      <c r="OZ1199" s="117"/>
      <c r="PA1199" s="117"/>
      <c r="PB1199" s="117"/>
      <c r="PC1199" s="117"/>
      <c r="PD1199" s="117"/>
      <c r="PE1199" s="117"/>
      <c r="PF1199" s="117"/>
      <c r="PG1199" s="117"/>
      <c r="PH1199" s="117"/>
      <c r="PI1199" s="117"/>
      <c r="PJ1199" s="117"/>
      <c r="PK1199" s="117"/>
      <c r="PL1199" s="117"/>
      <c r="PM1199" s="117"/>
      <c r="PN1199" s="117"/>
      <c r="PO1199" s="117"/>
      <c r="PP1199" s="117"/>
      <c r="PQ1199" s="117"/>
      <c r="PR1199" s="117"/>
      <c r="PS1199" s="117"/>
      <c r="PT1199" s="117"/>
      <c r="PU1199" s="117"/>
      <c r="PV1199" s="117"/>
      <c r="PW1199" s="117"/>
      <c r="PX1199" s="117"/>
      <c r="PY1199" s="117"/>
      <c r="PZ1199" s="117"/>
      <c r="QA1199" s="117"/>
      <c r="QB1199" s="117"/>
      <c r="QC1199" s="117"/>
      <c r="QD1199" s="117"/>
      <c r="QE1199" s="117"/>
      <c r="QF1199" s="117"/>
      <c r="QG1199" s="117"/>
      <c r="QH1199" s="117"/>
      <c r="QI1199" s="117"/>
      <c r="QJ1199" s="117"/>
      <c r="QK1199" s="117"/>
      <c r="QL1199" s="117"/>
      <c r="QM1199" s="117"/>
      <c r="QN1199" s="117"/>
      <c r="QO1199" s="117"/>
      <c r="QP1199" s="117"/>
      <c r="QQ1199" s="117"/>
      <c r="QR1199" s="117"/>
      <c r="QS1199" s="117"/>
      <c r="QT1199" s="117"/>
      <c r="QU1199" s="117"/>
      <c r="QV1199" s="117"/>
      <c r="QW1199" s="117"/>
      <c r="QX1199" s="117"/>
      <c r="QY1199" s="117"/>
      <c r="QZ1199" s="117"/>
      <c r="RA1199" s="117"/>
      <c r="RB1199" s="117"/>
      <c r="RC1199" s="117"/>
      <c r="RD1199" s="117"/>
      <c r="RE1199" s="117"/>
      <c r="RF1199" s="117"/>
      <c r="RG1199" s="117"/>
      <c r="RH1199" s="117"/>
      <c r="RI1199" s="117"/>
      <c r="RJ1199" s="117"/>
      <c r="RK1199" s="117"/>
      <c r="RL1199" s="117"/>
      <c r="RM1199" s="117"/>
      <c r="RN1199" s="117"/>
      <c r="RO1199" s="117"/>
      <c r="RP1199" s="117"/>
      <c r="RQ1199" s="117"/>
      <c r="RR1199" s="117"/>
      <c r="RS1199" s="117"/>
      <c r="RT1199" s="117"/>
      <c r="RU1199" s="117"/>
      <c r="RV1199" s="117"/>
      <c r="RW1199" s="117"/>
      <c r="RX1199" s="117"/>
      <c r="RY1199" s="117"/>
      <c r="RZ1199" s="117"/>
      <c r="SA1199" s="117"/>
      <c r="SB1199" s="117"/>
      <c r="SC1199" s="117"/>
      <c r="SD1199" s="117"/>
      <c r="SE1199" s="117"/>
      <c r="SF1199" s="117"/>
      <c r="SG1199" s="117"/>
      <c r="SH1199" s="117"/>
      <c r="SI1199" s="117"/>
      <c r="SJ1199" s="117"/>
      <c r="SK1199" s="117"/>
      <c r="SL1199" s="117"/>
      <c r="SM1199" s="117"/>
      <c r="SN1199" s="117"/>
      <c r="SO1199" s="117"/>
      <c r="SP1199" s="117"/>
      <c r="SQ1199" s="117"/>
      <c r="SR1199" s="117"/>
      <c r="SS1199" s="117"/>
      <c r="ST1199" s="117"/>
      <c r="SU1199" s="117"/>
      <c r="SV1199" s="117"/>
      <c r="SW1199" s="117"/>
      <c r="SX1199" s="117"/>
      <c r="SY1199" s="117"/>
      <c r="SZ1199" s="117"/>
      <c r="TA1199" s="117"/>
      <c r="TB1199" s="117"/>
      <c r="TC1199" s="117"/>
      <c r="TD1199" s="117"/>
      <c r="TE1199" s="117"/>
      <c r="TF1199" s="117"/>
      <c r="TG1199" s="117"/>
      <c r="TH1199" s="117"/>
      <c r="TI1199" s="117"/>
      <c r="TJ1199" s="117"/>
      <c r="TK1199" s="117"/>
      <c r="TL1199" s="117"/>
      <c r="TM1199" s="117"/>
      <c r="TN1199" s="117"/>
      <c r="TO1199" s="117"/>
      <c r="TP1199" s="117"/>
      <c r="TQ1199" s="117"/>
      <c r="TR1199" s="117"/>
      <c r="TS1199" s="117"/>
      <c r="TT1199" s="117"/>
      <c r="TU1199" s="117"/>
      <c r="TV1199" s="117"/>
      <c r="TW1199" s="117"/>
      <c r="TX1199" s="117"/>
      <c r="TY1199" s="117"/>
      <c r="TZ1199" s="117"/>
      <c r="UA1199" s="117"/>
      <c r="UB1199" s="117"/>
      <c r="UC1199" s="117"/>
      <c r="UD1199" s="117"/>
      <c r="UE1199" s="117"/>
      <c r="UF1199" s="117"/>
      <c r="UG1199" s="117"/>
      <c r="UH1199" s="117"/>
      <c r="UI1199" s="117"/>
      <c r="UJ1199" s="117"/>
      <c r="UK1199" s="117"/>
      <c r="UL1199" s="117"/>
      <c r="UM1199" s="117"/>
      <c r="UN1199" s="117"/>
      <c r="UO1199" s="117"/>
      <c r="UP1199" s="117"/>
      <c r="UQ1199" s="117"/>
      <c r="UR1199" s="117"/>
      <c r="US1199" s="117"/>
      <c r="UT1199" s="117"/>
      <c r="UU1199" s="117"/>
      <c r="UV1199" s="117"/>
      <c r="UW1199" s="117"/>
      <c r="UX1199" s="117"/>
      <c r="UY1199" s="117"/>
      <c r="UZ1199" s="117"/>
      <c r="VA1199" s="117"/>
      <c r="VB1199" s="117"/>
      <c r="VC1199" s="117"/>
      <c r="VD1199" s="117"/>
      <c r="VE1199" s="117"/>
      <c r="VF1199" s="117"/>
      <c r="VG1199" s="117"/>
      <c r="VH1199" s="117"/>
      <c r="VI1199" s="117"/>
      <c r="VJ1199" s="117"/>
      <c r="VK1199" s="117"/>
      <c r="VL1199" s="117"/>
      <c r="VM1199" s="117"/>
      <c r="VN1199" s="117"/>
      <c r="VO1199" s="117"/>
      <c r="VP1199" s="117"/>
      <c r="VQ1199" s="117"/>
      <c r="VR1199" s="117"/>
      <c r="VS1199" s="117"/>
      <c r="VT1199" s="117"/>
      <c r="VU1199" s="117"/>
      <c r="VV1199" s="117"/>
      <c r="VW1199" s="117"/>
      <c r="VX1199" s="117"/>
      <c r="VY1199" s="117"/>
      <c r="VZ1199" s="117"/>
      <c r="WA1199" s="117"/>
      <c r="WB1199" s="117"/>
      <c r="WC1199" s="117"/>
      <c r="WD1199" s="117"/>
      <c r="WE1199" s="117"/>
      <c r="WF1199" s="117"/>
      <c r="WG1199" s="117"/>
      <c r="WH1199" s="117"/>
      <c r="WI1199" s="117"/>
      <c r="WJ1199" s="117"/>
      <c r="WK1199" s="117"/>
      <c r="WL1199" s="117"/>
      <c r="WM1199" s="117"/>
      <c r="WN1199" s="117"/>
      <c r="WO1199" s="117"/>
      <c r="WP1199" s="117"/>
      <c r="WQ1199" s="117"/>
      <c r="WR1199" s="117"/>
      <c r="WS1199" s="117"/>
      <c r="WT1199" s="117"/>
      <c r="WU1199" s="117"/>
      <c r="WV1199" s="117"/>
      <c r="WW1199" s="117"/>
      <c r="WX1199" s="117"/>
      <c r="WY1199" s="117"/>
      <c r="WZ1199" s="117"/>
      <c r="XA1199" s="117"/>
      <c r="XB1199" s="117"/>
      <c r="XC1199" s="117"/>
      <c r="XD1199" s="117"/>
      <c r="XE1199" s="117"/>
      <c r="XF1199" s="117"/>
      <c r="XG1199" s="117"/>
      <c r="XH1199" s="117"/>
      <c r="XI1199" s="117"/>
      <c r="XJ1199" s="117"/>
      <c r="XK1199" s="117"/>
      <c r="XL1199" s="117"/>
      <c r="XM1199" s="117"/>
      <c r="XN1199" s="117"/>
      <c r="XO1199" s="117"/>
      <c r="XP1199" s="117"/>
      <c r="XQ1199" s="117"/>
      <c r="XR1199" s="117"/>
      <c r="XS1199" s="117"/>
      <c r="XT1199" s="117"/>
      <c r="XU1199" s="117"/>
      <c r="XV1199" s="117"/>
      <c r="XW1199" s="117"/>
      <c r="XX1199" s="117"/>
      <c r="XY1199" s="117"/>
      <c r="XZ1199" s="117"/>
      <c r="YA1199" s="117"/>
      <c r="YB1199" s="117"/>
      <c r="YC1199" s="117"/>
      <c r="YD1199" s="117"/>
      <c r="YE1199" s="117"/>
      <c r="YF1199" s="117"/>
      <c r="YG1199" s="117"/>
      <c r="YH1199" s="117"/>
      <c r="YI1199" s="117"/>
      <c r="YJ1199" s="117"/>
      <c r="YK1199" s="117"/>
      <c r="YL1199" s="117"/>
      <c r="YM1199" s="117"/>
      <c r="YN1199" s="117"/>
      <c r="YO1199" s="117"/>
      <c r="YP1199" s="117"/>
      <c r="YQ1199" s="117"/>
      <c r="YR1199" s="117"/>
      <c r="YS1199" s="117"/>
      <c r="YT1199" s="117"/>
      <c r="YU1199" s="117"/>
      <c r="YV1199" s="117"/>
      <c r="YW1199" s="117"/>
      <c r="YX1199" s="117"/>
      <c r="YY1199" s="117"/>
      <c r="YZ1199" s="117"/>
      <c r="ZA1199" s="117"/>
      <c r="ZB1199" s="117"/>
      <c r="ZC1199" s="117"/>
      <c r="ZD1199" s="117"/>
      <c r="ZE1199" s="117"/>
      <c r="ZF1199" s="117"/>
      <c r="ZG1199" s="117"/>
      <c r="ZH1199" s="117"/>
      <c r="ZI1199" s="117"/>
      <c r="ZJ1199" s="117"/>
      <c r="ZK1199" s="117"/>
      <c r="ZL1199" s="117"/>
      <c r="ZM1199" s="117"/>
      <c r="ZN1199" s="117"/>
      <c r="ZO1199" s="117"/>
      <c r="ZP1199" s="117"/>
      <c r="ZQ1199" s="117"/>
      <c r="ZR1199" s="117"/>
      <c r="ZS1199" s="117"/>
      <c r="ZT1199" s="117"/>
      <c r="ZU1199" s="117"/>
      <c r="ZV1199" s="117"/>
      <c r="ZW1199" s="117"/>
      <c r="ZX1199" s="117"/>
      <c r="ZY1199" s="117"/>
      <c r="ZZ1199" s="117"/>
      <c r="AAA1199" s="117"/>
      <c r="AAB1199" s="117"/>
      <c r="AAC1199" s="117"/>
      <c r="AAD1199" s="117"/>
      <c r="AAE1199" s="117"/>
      <c r="AAF1199" s="117"/>
      <c r="AAG1199" s="117"/>
      <c r="AAH1199" s="117"/>
      <c r="AAI1199" s="117"/>
      <c r="AAJ1199" s="117"/>
      <c r="AAK1199" s="117"/>
      <c r="AAL1199" s="117"/>
      <c r="AAM1199" s="117"/>
      <c r="AAN1199" s="117"/>
      <c r="AAO1199" s="117"/>
      <c r="AAP1199" s="117"/>
      <c r="AAQ1199" s="117"/>
      <c r="AAR1199" s="117"/>
      <c r="AAS1199" s="117"/>
      <c r="AAT1199" s="117"/>
      <c r="AAU1199" s="117"/>
      <c r="AAV1199" s="117"/>
      <c r="AAW1199" s="117"/>
      <c r="AAX1199" s="117"/>
      <c r="AAY1199" s="117"/>
      <c r="AAZ1199" s="117"/>
      <c r="ABA1199" s="117"/>
      <c r="ABB1199" s="117"/>
      <c r="ABC1199" s="117"/>
      <c r="ABD1199" s="117"/>
      <c r="ABE1199" s="117"/>
      <c r="ABF1199" s="117"/>
      <c r="ABG1199" s="117"/>
      <c r="ABH1199" s="117"/>
      <c r="ABI1199" s="117"/>
      <c r="ABJ1199" s="117"/>
      <c r="ABK1199" s="117"/>
      <c r="ABL1199" s="117"/>
      <c r="ABM1199" s="117"/>
      <c r="ABN1199" s="117"/>
      <c r="ABO1199" s="117"/>
      <c r="ABP1199" s="117"/>
      <c r="ABQ1199" s="117"/>
      <c r="ABR1199" s="117"/>
      <c r="ABS1199" s="117"/>
      <c r="ABT1199" s="117"/>
      <c r="ABU1199" s="117"/>
      <c r="ABV1199" s="117"/>
      <c r="ABW1199" s="117"/>
      <c r="ABX1199" s="117"/>
      <c r="ABY1199" s="117"/>
      <c r="ABZ1199" s="117"/>
      <c r="ACA1199" s="117"/>
      <c r="ACB1199" s="117"/>
      <c r="ACC1199" s="117"/>
      <c r="ACD1199" s="117"/>
      <c r="ACE1199" s="117"/>
      <c r="ACF1199" s="117"/>
      <c r="ACG1199" s="117"/>
      <c r="ACH1199" s="117"/>
      <c r="ACI1199" s="117"/>
      <c r="ACJ1199" s="117"/>
      <c r="ACK1199" s="117"/>
      <c r="ACL1199" s="117"/>
      <c r="ACM1199" s="117"/>
      <c r="ACN1199" s="117"/>
      <c r="ACO1199" s="117"/>
      <c r="ACP1199" s="117"/>
      <c r="ACQ1199" s="117"/>
      <c r="ACR1199" s="117"/>
      <c r="ACS1199" s="117"/>
      <c r="ACT1199" s="117"/>
      <c r="ACU1199" s="117"/>
      <c r="ACV1199" s="117"/>
      <c r="ACW1199" s="117"/>
      <c r="ACX1199" s="117"/>
      <c r="ACY1199" s="117"/>
      <c r="ACZ1199" s="117"/>
      <c r="ADA1199" s="117"/>
      <c r="ADB1199" s="117"/>
      <c r="ADC1199" s="117"/>
      <c r="ADD1199" s="117"/>
      <c r="ADE1199" s="117"/>
      <c r="ADF1199" s="117"/>
      <c r="ADG1199" s="117"/>
      <c r="ADH1199" s="117"/>
      <c r="ADI1199" s="117"/>
      <c r="ADJ1199" s="117"/>
      <c r="ADK1199" s="117"/>
      <c r="ADL1199" s="117"/>
      <c r="ADM1199" s="117"/>
      <c r="ADN1199" s="117"/>
      <c r="ADO1199" s="117"/>
      <c r="ADP1199" s="117"/>
      <c r="ADQ1199" s="117"/>
      <c r="ADR1199" s="117"/>
      <c r="ADS1199" s="117"/>
      <c r="ADT1199" s="117"/>
      <c r="ADU1199" s="117"/>
      <c r="ADV1199" s="117"/>
      <c r="ADW1199" s="117"/>
      <c r="ADX1199" s="117"/>
      <c r="ADY1199" s="117"/>
      <c r="ADZ1199" s="117"/>
      <c r="AEA1199" s="117"/>
      <c r="AEB1199" s="117"/>
      <c r="AEC1199" s="117"/>
      <c r="AED1199" s="117"/>
      <c r="AEE1199" s="117"/>
      <c r="AEF1199" s="117"/>
      <c r="AEG1199" s="117"/>
      <c r="AEH1199" s="117"/>
      <c r="AEI1199" s="117"/>
      <c r="AEJ1199" s="117"/>
      <c r="AEK1199" s="117"/>
      <c r="AEL1199" s="117"/>
      <c r="AEM1199" s="117"/>
      <c r="AEN1199" s="117"/>
      <c r="AEO1199" s="117"/>
      <c r="AEP1199" s="117"/>
      <c r="AEQ1199" s="117"/>
      <c r="AER1199" s="117"/>
      <c r="AES1199" s="117"/>
      <c r="AET1199" s="117"/>
      <c r="AEU1199" s="117"/>
      <c r="AEV1199" s="117"/>
      <c r="AEW1199" s="117"/>
      <c r="AEX1199" s="117"/>
      <c r="AEY1199" s="117"/>
      <c r="AEZ1199" s="117"/>
      <c r="AFA1199" s="117"/>
      <c r="AFB1199" s="117"/>
      <c r="AFC1199" s="117"/>
      <c r="AFD1199" s="117"/>
      <c r="AFE1199" s="117"/>
      <c r="AFF1199" s="117"/>
      <c r="AFG1199" s="117"/>
      <c r="AFH1199" s="117"/>
      <c r="AFI1199" s="117"/>
      <c r="AFJ1199" s="117"/>
      <c r="AFK1199" s="117"/>
      <c r="AFL1199" s="117"/>
      <c r="AFM1199" s="117"/>
      <c r="AFN1199" s="117"/>
      <c r="AFO1199" s="117"/>
      <c r="AFP1199" s="117"/>
      <c r="AFQ1199" s="117"/>
      <c r="AFR1199" s="117"/>
      <c r="AFS1199" s="117"/>
      <c r="AFT1199" s="117"/>
      <c r="AFU1199" s="117"/>
      <c r="AFV1199" s="117"/>
      <c r="AFW1199" s="117"/>
      <c r="AFX1199" s="117"/>
      <c r="AFY1199" s="117"/>
      <c r="AFZ1199" s="117"/>
      <c r="AGA1199" s="117"/>
      <c r="AGB1199" s="117"/>
      <c r="AGC1199" s="117"/>
      <c r="AGD1199" s="117"/>
      <c r="AGE1199" s="117"/>
      <c r="AGF1199" s="117"/>
      <c r="AGG1199" s="117"/>
      <c r="AGH1199" s="117"/>
      <c r="AGI1199" s="117"/>
      <c r="AGJ1199" s="117"/>
      <c r="AGK1199" s="117"/>
      <c r="AGL1199" s="117"/>
      <c r="AGM1199" s="117"/>
      <c r="AGN1199" s="117"/>
      <c r="AGO1199" s="117"/>
      <c r="AGP1199" s="117"/>
      <c r="AGQ1199" s="117"/>
      <c r="AGR1199" s="117"/>
      <c r="AGS1199" s="117"/>
      <c r="AGT1199" s="117"/>
      <c r="AGU1199" s="117"/>
      <c r="AGV1199" s="117"/>
      <c r="AGW1199" s="117"/>
      <c r="AGX1199" s="117"/>
      <c r="AGY1199" s="117"/>
      <c r="AGZ1199" s="117"/>
      <c r="AHA1199" s="117"/>
      <c r="AHB1199" s="117"/>
      <c r="AHC1199" s="117"/>
      <c r="AHD1199" s="117"/>
      <c r="AHE1199" s="117"/>
      <c r="AHF1199" s="117"/>
      <c r="AHG1199" s="117"/>
      <c r="AHH1199" s="117"/>
      <c r="AHI1199" s="117"/>
      <c r="AHJ1199" s="117"/>
      <c r="AHK1199" s="117"/>
      <c r="AHL1199" s="117"/>
      <c r="AHM1199" s="117"/>
      <c r="AHN1199" s="117"/>
      <c r="AHO1199" s="117"/>
      <c r="AHP1199" s="117"/>
      <c r="AHQ1199" s="117"/>
      <c r="AHR1199" s="117"/>
      <c r="AHS1199" s="117"/>
      <c r="AHT1199" s="117"/>
      <c r="AHU1199" s="117"/>
      <c r="AHV1199" s="117"/>
      <c r="AHW1199" s="117"/>
      <c r="AHX1199" s="117"/>
      <c r="AHY1199" s="117"/>
      <c r="AHZ1199" s="117"/>
      <c r="AIA1199" s="117"/>
      <c r="AIB1199" s="117"/>
      <c r="AIC1199" s="117"/>
      <c r="AID1199" s="117"/>
      <c r="AIE1199" s="117"/>
      <c r="AIF1199" s="117"/>
      <c r="AIG1199" s="117"/>
      <c r="AIH1199" s="117"/>
      <c r="AII1199" s="117"/>
      <c r="AIJ1199" s="117"/>
      <c r="AIK1199" s="117"/>
      <c r="AIL1199" s="117"/>
      <c r="AIM1199" s="117"/>
      <c r="AIN1199" s="117"/>
      <c r="AIO1199" s="117"/>
      <c r="AIP1199" s="117"/>
      <c r="AIQ1199" s="117"/>
      <c r="AIR1199" s="117"/>
      <c r="AIS1199" s="117"/>
      <c r="AIT1199" s="117"/>
      <c r="AIU1199" s="117"/>
      <c r="AIV1199" s="117"/>
      <c r="AIW1199" s="117"/>
      <c r="AIX1199" s="117"/>
      <c r="AIY1199" s="117"/>
      <c r="AIZ1199" s="117"/>
      <c r="AJA1199" s="117"/>
      <c r="AJB1199" s="117"/>
      <c r="AJC1199" s="117"/>
      <c r="AJD1199" s="117"/>
      <c r="AJE1199" s="117"/>
      <c r="AJF1199" s="117"/>
      <c r="AJG1199" s="117"/>
      <c r="AJH1199" s="117"/>
      <c r="AJI1199" s="117"/>
      <c r="AJJ1199" s="117"/>
      <c r="AJK1199" s="117"/>
      <c r="AJL1199" s="117"/>
      <c r="AJM1199" s="117"/>
      <c r="AJN1199" s="117"/>
      <c r="AJO1199" s="117"/>
      <c r="AJP1199" s="117"/>
      <c r="AJQ1199" s="117"/>
      <c r="AJR1199" s="117"/>
      <c r="AJS1199" s="117"/>
      <c r="AJT1199" s="117"/>
      <c r="AJU1199" s="117"/>
      <c r="AJV1199" s="117"/>
      <c r="AJW1199" s="117"/>
      <c r="AJX1199" s="117"/>
      <c r="AJY1199" s="117"/>
      <c r="AJZ1199" s="117"/>
      <c r="AKA1199" s="117"/>
      <c r="AKB1199" s="117"/>
      <c r="AKC1199" s="117"/>
      <c r="AKD1199" s="117"/>
      <c r="AKE1199" s="117"/>
      <c r="AKF1199" s="117"/>
      <c r="AKG1199" s="117"/>
      <c r="AKH1199" s="117"/>
      <c r="AKI1199" s="117"/>
      <c r="AKJ1199" s="117"/>
      <c r="AKK1199" s="117"/>
      <c r="AKL1199" s="117"/>
      <c r="AKM1199" s="117"/>
      <c r="AKN1199" s="117"/>
      <c r="AKO1199" s="117"/>
      <c r="AKP1199" s="117"/>
      <c r="AKQ1199" s="117"/>
      <c r="AKR1199" s="117"/>
      <c r="AKS1199" s="117"/>
      <c r="AKT1199" s="117"/>
      <c r="AKU1199" s="117"/>
      <c r="AKV1199" s="117"/>
      <c r="AKW1199" s="117"/>
      <c r="AKX1199" s="117"/>
      <c r="AKY1199" s="117"/>
      <c r="AKZ1199" s="117"/>
      <c r="ALA1199" s="117"/>
      <c r="ALB1199" s="117"/>
      <c r="ALC1199" s="117"/>
      <c r="ALD1199" s="117"/>
      <c r="ALE1199" s="117"/>
      <c r="ALF1199" s="117"/>
      <c r="ALG1199" s="117"/>
      <c r="ALH1199" s="117"/>
      <c r="ALI1199" s="117"/>
      <c r="ALJ1199" s="117"/>
      <c r="ALK1199" s="117"/>
      <c r="ALL1199" s="117"/>
      <c r="ALM1199" s="117"/>
      <c r="ALN1199" s="117"/>
    </row>
    <row r="1200" spans="1:1002" s="120" customFormat="1" ht="38.25" x14ac:dyDescent="0.2">
      <c r="A1200" s="169"/>
      <c r="B1200" s="386" t="s">
        <v>2735</v>
      </c>
      <c r="C1200" s="205">
        <v>21946</v>
      </c>
      <c r="D1200" s="46" t="s">
        <v>2565</v>
      </c>
      <c r="E1200" s="355">
        <v>26</v>
      </c>
      <c r="F1200" s="205" t="s">
        <v>2710</v>
      </c>
      <c r="G1200" s="46" t="s">
        <v>2736</v>
      </c>
      <c r="H1200" s="46">
        <v>20</v>
      </c>
      <c r="I1200" s="117"/>
      <c r="J1200" s="117"/>
      <c r="K1200" s="117"/>
      <c r="L1200" s="117"/>
      <c r="M1200" s="117"/>
      <c r="N1200" s="117"/>
      <c r="O1200" s="117"/>
      <c r="P1200" s="117"/>
      <c r="Q1200" s="117"/>
      <c r="R1200" s="117"/>
      <c r="S1200" s="117"/>
      <c r="T1200" s="117"/>
      <c r="U1200" s="117"/>
      <c r="V1200" s="117"/>
      <c r="W1200" s="117"/>
      <c r="X1200" s="117"/>
      <c r="Y1200" s="117"/>
      <c r="Z1200" s="117"/>
      <c r="AA1200" s="117"/>
      <c r="AB1200" s="117"/>
      <c r="AC1200" s="117"/>
      <c r="AD1200" s="117"/>
      <c r="AE1200" s="117"/>
      <c r="AF1200" s="117"/>
      <c r="AG1200" s="117"/>
      <c r="AH1200" s="117"/>
      <c r="AI1200" s="117"/>
      <c r="AJ1200" s="117"/>
      <c r="AK1200" s="117"/>
      <c r="AL1200" s="117"/>
      <c r="AM1200" s="117"/>
      <c r="AN1200" s="117"/>
      <c r="AO1200" s="117"/>
      <c r="AP1200" s="117"/>
      <c r="AQ1200" s="117"/>
      <c r="AR1200" s="117"/>
      <c r="AS1200" s="117"/>
      <c r="AT1200" s="117"/>
      <c r="AU1200" s="117"/>
      <c r="AV1200" s="117"/>
      <c r="AW1200" s="117"/>
      <c r="AX1200" s="117"/>
      <c r="AY1200" s="117"/>
      <c r="AZ1200" s="117"/>
      <c r="BA1200" s="117"/>
      <c r="BB1200" s="117"/>
      <c r="BC1200" s="117"/>
      <c r="BD1200" s="117"/>
      <c r="BE1200" s="117"/>
      <c r="BF1200" s="117"/>
      <c r="BG1200" s="117"/>
      <c r="BH1200" s="117"/>
      <c r="BI1200" s="117"/>
      <c r="BJ1200" s="117"/>
      <c r="BK1200" s="117"/>
      <c r="BL1200" s="117"/>
      <c r="BM1200" s="117"/>
      <c r="BN1200" s="117"/>
      <c r="BO1200" s="117"/>
      <c r="BP1200" s="117"/>
      <c r="BQ1200" s="117"/>
      <c r="BR1200" s="117"/>
      <c r="BS1200" s="117"/>
      <c r="BT1200" s="117"/>
      <c r="BU1200" s="117"/>
      <c r="BV1200" s="117"/>
      <c r="BW1200" s="117"/>
      <c r="BX1200" s="117"/>
      <c r="BY1200" s="117"/>
      <c r="BZ1200" s="117"/>
      <c r="CA1200" s="117"/>
      <c r="CB1200" s="117"/>
      <c r="CC1200" s="117"/>
      <c r="CD1200" s="117"/>
      <c r="CE1200" s="117"/>
      <c r="CF1200" s="117"/>
      <c r="CG1200" s="117"/>
      <c r="CH1200" s="117"/>
      <c r="CI1200" s="117"/>
      <c r="CJ1200" s="117"/>
      <c r="CK1200" s="117"/>
      <c r="CL1200" s="117"/>
      <c r="CM1200" s="117"/>
      <c r="CN1200" s="117"/>
      <c r="CO1200" s="117"/>
      <c r="CP1200" s="117"/>
      <c r="CQ1200" s="117"/>
      <c r="CR1200" s="117"/>
      <c r="CS1200" s="117"/>
      <c r="CT1200" s="117"/>
      <c r="CU1200" s="117"/>
      <c r="CV1200" s="117"/>
      <c r="CW1200" s="117"/>
      <c r="CX1200" s="117"/>
      <c r="CY1200" s="117"/>
      <c r="CZ1200" s="117"/>
      <c r="DA1200" s="117"/>
      <c r="DB1200" s="117"/>
      <c r="DC1200" s="117"/>
      <c r="DD1200" s="117"/>
      <c r="DE1200" s="117"/>
      <c r="DF1200" s="117"/>
      <c r="DG1200" s="117"/>
      <c r="DH1200" s="117"/>
      <c r="DI1200" s="117"/>
      <c r="DJ1200" s="117"/>
      <c r="DK1200" s="117"/>
      <c r="DL1200" s="117"/>
      <c r="DM1200" s="117"/>
      <c r="DN1200" s="117"/>
      <c r="DO1200" s="117"/>
      <c r="DP1200" s="117"/>
      <c r="DQ1200" s="117"/>
      <c r="DR1200" s="117"/>
      <c r="DS1200" s="117"/>
      <c r="DT1200" s="117"/>
      <c r="DU1200" s="117"/>
      <c r="DV1200" s="117"/>
      <c r="DW1200" s="117"/>
      <c r="DX1200" s="117"/>
      <c r="DY1200" s="117"/>
      <c r="DZ1200" s="117"/>
      <c r="EA1200" s="117"/>
      <c r="EB1200" s="117"/>
      <c r="EC1200" s="117"/>
      <c r="ED1200" s="117"/>
      <c r="EE1200" s="117"/>
      <c r="EF1200" s="117"/>
      <c r="EG1200" s="117"/>
      <c r="EH1200" s="117"/>
      <c r="EI1200" s="117"/>
      <c r="EJ1200" s="117"/>
      <c r="EK1200" s="117"/>
      <c r="EL1200" s="117"/>
      <c r="EM1200" s="117"/>
      <c r="EN1200" s="117"/>
      <c r="EO1200" s="117"/>
      <c r="EP1200" s="117"/>
      <c r="EQ1200" s="117"/>
      <c r="ER1200" s="117"/>
      <c r="ES1200" s="117"/>
      <c r="ET1200" s="117"/>
      <c r="EU1200" s="117"/>
      <c r="EV1200" s="117"/>
      <c r="EW1200" s="117"/>
      <c r="EX1200" s="117"/>
      <c r="EY1200" s="117"/>
      <c r="EZ1200" s="117"/>
      <c r="FA1200" s="117"/>
      <c r="FB1200" s="117"/>
      <c r="FC1200" s="117"/>
      <c r="FD1200" s="117"/>
      <c r="FE1200" s="117"/>
      <c r="FF1200" s="117"/>
      <c r="FG1200" s="117"/>
      <c r="FH1200" s="117"/>
      <c r="FI1200" s="117"/>
      <c r="FJ1200" s="117"/>
      <c r="FK1200" s="117"/>
      <c r="FL1200" s="117"/>
      <c r="FM1200" s="117"/>
      <c r="FN1200" s="117"/>
      <c r="FO1200" s="117"/>
      <c r="FP1200" s="117"/>
      <c r="FQ1200" s="117"/>
      <c r="FR1200" s="117"/>
      <c r="FS1200" s="117"/>
      <c r="FT1200" s="117"/>
      <c r="FU1200" s="117"/>
      <c r="FV1200" s="117"/>
      <c r="FW1200" s="117"/>
      <c r="FX1200" s="117"/>
      <c r="FY1200" s="117"/>
      <c r="FZ1200" s="117"/>
      <c r="GA1200" s="117"/>
      <c r="GB1200" s="117"/>
      <c r="GC1200" s="117"/>
      <c r="GD1200" s="117"/>
      <c r="GE1200" s="117"/>
      <c r="GF1200" s="117"/>
      <c r="GG1200" s="117"/>
      <c r="GH1200" s="117"/>
      <c r="GI1200" s="117"/>
      <c r="GJ1200" s="117"/>
      <c r="GK1200" s="117"/>
      <c r="GL1200" s="117"/>
      <c r="GM1200" s="117"/>
      <c r="GN1200" s="117"/>
      <c r="GO1200" s="117"/>
      <c r="GP1200" s="117"/>
      <c r="GQ1200" s="117"/>
      <c r="GR1200" s="117"/>
      <c r="GS1200" s="117"/>
      <c r="GT1200" s="117"/>
      <c r="GU1200" s="117"/>
      <c r="GV1200" s="117"/>
      <c r="GW1200" s="117"/>
      <c r="GX1200" s="117"/>
      <c r="GY1200" s="117"/>
      <c r="GZ1200" s="117"/>
      <c r="HA1200" s="117"/>
      <c r="HB1200" s="117"/>
      <c r="HC1200" s="117"/>
      <c r="HD1200" s="117"/>
      <c r="HE1200" s="117"/>
      <c r="HF1200" s="117"/>
      <c r="HG1200" s="117"/>
      <c r="HH1200" s="117"/>
      <c r="HI1200" s="117"/>
      <c r="HJ1200" s="117"/>
      <c r="HK1200" s="117"/>
      <c r="HL1200" s="117"/>
      <c r="HM1200" s="117"/>
      <c r="HN1200" s="117"/>
      <c r="HO1200" s="117"/>
      <c r="HP1200" s="117"/>
      <c r="HQ1200" s="117"/>
      <c r="HR1200" s="117"/>
      <c r="HS1200" s="117"/>
      <c r="HT1200" s="117"/>
      <c r="HU1200" s="117"/>
      <c r="HV1200" s="117"/>
      <c r="HW1200" s="117"/>
      <c r="HX1200" s="117"/>
      <c r="HY1200" s="117"/>
      <c r="HZ1200" s="117"/>
      <c r="IA1200" s="117"/>
      <c r="IB1200" s="117"/>
      <c r="IC1200" s="117"/>
      <c r="ID1200" s="117"/>
      <c r="IE1200" s="117"/>
      <c r="IF1200" s="117"/>
      <c r="IG1200" s="117"/>
      <c r="IH1200" s="117"/>
      <c r="II1200" s="117"/>
      <c r="IJ1200" s="117"/>
      <c r="IK1200" s="117"/>
      <c r="IL1200" s="117"/>
      <c r="IM1200" s="117"/>
      <c r="IN1200" s="117"/>
      <c r="IO1200" s="117"/>
      <c r="IP1200" s="117"/>
      <c r="IQ1200" s="117"/>
      <c r="IR1200" s="117"/>
      <c r="IS1200" s="117"/>
      <c r="IT1200" s="117"/>
      <c r="IU1200" s="117"/>
      <c r="IV1200" s="117"/>
      <c r="IW1200" s="117"/>
      <c r="IX1200" s="117"/>
      <c r="IY1200" s="117"/>
      <c r="IZ1200" s="117"/>
      <c r="JA1200" s="117"/>
      <c r="JB1200" s="117"/>
      <c r="JC1200" s="117"/>
      <c r="JD1200" s="117"/>
      <c r="JE1200" s="117"/>
      <c r="JF1200" s="117"/>
      <c r="JG1200" s="117"/>
      <c r="JH1200" s="117"/>
      <c r="JI1200" s="117"/>
      <c r="JJ1200" s="117"/>
      <c r="JK1200" s="117"/>
      <c r="JL1200" s="117"/>
      <c r="JM1200" s="117"/>
      <c r="JN1200" s="117"/>
      <c r="JO1200" s="117"/>
      <c r="JP1200" s="117"/>
      <c r="JQ1200" s="117"/>
      <c r="JR1200" s="117"/>
      <c r="JS1200" s="117"/>
      <c r="JT1200" s="117"/>
      <c r="JU1200" s="117"/>
      <c r="JV1200" s="117"/>
      <c r="JW1200" s="117"/>
      <c r="JX1200" s="117"/>
      <c r="JY1200" s="117"/>
      <c r="JZ1200" s="117"/>
      <c r="KA1200" s="117"/>
      <c r="KB1200" s="117"/>
      <c r="KC1200" s="117"/>
      <c r="KD1200" s="117"/>
      <c r="KE1200" s="117"/>
      <c r="KF1200" s="117"/>
      <c r="KG1200" s="117"/>
      <c r="KH1200" s="117"/>
      <c r="KI1200" s="117"/>
      <c r="KJ1200" s="117"/>
      <c r="KK1200" s="117"/>
      <c r="KL1200" s="117"/>
      <c r="KM1200" s="117"/>
      <c r="KN1200" s="117"/>
      <c r="KO1200" s="117"/>
      <c r="KP1200" s="117"/>
      <c r="KQ1200" s="117"/>
      <c r="KR1200" s="117"/>
      <c r="KS1200" s="117"/>
      <c r="KT1200" s="117"/>
      <c r="KU1200" s="117"/>
      <c r="KV1200" s="117"/>
      <c r="KW1200" s="117"/>
      <c r="KX1200" s="117"/>
      <c r="KY1200" s="117"/>
      <c r="KZ1200" s="117"/>
      <c r="LA1200" s="117"/>
      <c r="LB1200" s="117"/>
      <c r="LC1200" s="117"/>
      <c r="LD1200" s="117"/>
      <c r="LE1200" s="117"/>
      <c r="LF1200" s="117"/>
      <c r="LG1200" s="117"/>
      <c r="LH1200" s="117"/>
      <c r="LI1200" s="117"/>
      <c r="LJ1200" s="117"/>
      <c r="LK1200" s="117"/>
      <c r="LL1200" s="117"/>
      <c r="LM1200" s="117"/>
      <c r="LN1200" s="117"/>
      <c r="LO1200" s="117"/>
      <c r="LP1200" s="117"/>
      <c r="LQ1200" s="117"/>
      <c r="LR1200" s="117"/>
      <c r="LS1200" s="117"/>
      <c r="LT1200" s="117"/>
      <c r="LU1200" s="117"/>
      <c r="LV1200" s="117"/>
      <c r="LW1200" s="117"/>
      <c r="LX1200" s="117"/>
      <c r="LY1200" s="117"/>
      <c r="LZ1200" s="117"/>
      <c r="MA1200" s="117"/>
      <c r="MB1200" s="117"/>
      <c r="MC1200" s="117"/>
      <c r="MD1200" s="117"/>
      <c r="ME1200" s="117"/>
      <c r="MF1200" s="117"/>
      <c r="MG1200" s="117"/>
      <c r="MH1200" s="117"/>
      <c r="MI1200" s="117"/>
      <c r="MJ1200" s="117"/>
      <c r="MK1200" s="117"/>
      <c r="ML1200" s="117"/>
      <c r="MM1200" s="117"/>
      <c r="MN1200" s="117"/>
      <c r="MO1200" s="117"/>
      <c r="MP1200" s="117"/>
      <c r="MQ1200" s="117"/>
      <c r="MR1200" s="117"/>
      <c r="MS1200" s="117"/>
      <c r="MT1200" s="117"/>
      <c r="MU1200" s="117"/>
      <c r="MV1200" s="117"/>
      <c r="MW1200" s="117"/>
      <c r="MX1200" s="117"/>
      <c r="MY1200" s="117"/>
      <c r="MZ1200" s="117"/>
      <c r="NA1200" s="117"/>
      <c r="NB1200" s="117"/>
      <c r="NC1200" s="117"/>
      <c r="ND1200" s="117"/>
      <c r="NE1200" s="117"/>
      <c r="NF1200" s="117"/>
      <c r="NG1200" s="117"/>
      <c r="NH1200" s="117"/>
      <c r="NI1200" s="117"/>
      <c r="NJ1200" s="117"/>
      <c r="NK1200" s="117"/>
      <c r="NL1200" s="117"/>
      <c r="NM1200" s="117"/>
      <c r="NN1200" s="117"/>
      <c r="NO1200" s="117"/>
      <c r="NP1200" s="117"/>
      <c r="NQ1200" s="117"/>
      <c r="NR1200" s="117"/>
      <c r="NS1200" s="117"/>
      <c r="NT1200" s="117"/>
      <c r="NU1200" s="117"/>
      <c r="NV1200" s="117"/>
      <c r="NW1200" s="117"/>
      <c r="NX1200" s="117"/>
      <c r="NY1200" s="117"/>
      <c r="NZ1200" s="117"/>
      <c r="OA1200" s="117"/>
      <c r="OB1200" s="117"/>
      <c r="OC1200" s="117"/>
      <c r="OD1200" s="117"/>
      <c r="OE1200" s="117"/>
      <c r="OF1200" s="117"/>
      <c r="OG1200" s="117"/>
      <c r="OH1200" s="117"/>
      <c r="OI1200" s="117"/>
      <c r="OJ1200" s="117"/>
      <c r="OK1200" s="117"/>
      <c r="OL1200" s="117"/>
      <c r="OM1200" s="117"/>
      <c r="ON1200" s="117"/>
      <c r="OO1200" s="117"/>
      <c r="OP1200" s="117"/>
      <c r="OQ1200" s="117"/>
      <c r="OR1200" s="117"/>
      <c r="OS1200" s="117"/>
      <c r="OT1200" s="117"/>
      <c r="OU1200" s="117"/>
      <c r="OV1200" s="117"/>
      <c r="OW1200" s="117"/>
      <c r="OX1200" s="117"/>
      <c r="OY1200" s="117"/>
      <c r="OZ1200" s="117"/>
      <c r="PA1200" s="117"/>
      <c r="PB1200" s="117"/>
      <c r="PC1200" s="117"/>
      <c r="PD1200" s="117"/>
      <c r="PE1200" s="117"/>
      <c r="PF1200" s="117"/>
      <c r="PG1200" s="117"/>
      <c r="PH1200" s="117"/>
      <c r="PI1200" s="117"/>
      <c r="PJ1200" s="117"/>
      <c r="PK1200" s="117"/>
      <c r="PL1200" s="117"/>
      <c r="PM1200" s="117"/>
      <c r="PN1200" s="117"/>
      <c r="PO1200" s="117"/>
      <c r="PP1200" s="117"/>
      <c r="PQ1200" s="117"/>
      <c r="PR1200" s="117"/>
      <c r="PS1200" s="117"/>
      <c r="PT1200" s="117"/>
      <c r="PU1200" s="117"/>
      <c r="PV1200" s="117"/>
      <c r="PW1200" s="117"/>
      <c r="PX1200" s="117"/>
      <c r="PY1200" s="117"/>
      <c r="PZ1200" s="117"/>
      <c r="QA1200" s="117"/>
      <c r="QB1200" s="117"/>
      <c r="QC1200" s="117"/>
      <c r="QD1200" s="117"/>
      <c r="QE1200" s="117"/>
      <c r="QF1200" s="117"/>
      <c r="QG1200" s="117"/>
      <c r="QH1200" s="117"/>
      <c r="QI1200" s="117"/>
      <c r="QJ1200" s="117"/>
      <c r="QK1200" s="117"/>
      <c r="QL1200" s="117"/>
      <c r="QM1200" s="117"/>
      <c r="QN1200" s="117"/>
      <c r="QO1200" s="117"/>
      <c r="QP1200" s="117"/>
      <c r="QQ1200" s="117"/>
      <c r="QR1200" s="117"/>
      <c r="QS1200" s="117"/>
      <c r="QT1200" s="117"/>
      <c r="QU1200" s="117"/>
      <c r="QV1200" s="117"/>
      <c r="QW1200" s="117"/>
      <c r="QX1200" s="117"/>
      <c r="QY1200" s="117"/>
      <c r="QZ1200" s="117"/>
      <c r="RA1200" s="117"/>
      <c r="RB1200" s="117"/>
      <c r="RC1200" s="117"/>
      <c r="RD1200" s="117"/>
      <c r="RE1200" s="117"/>
      <c r="RF1200" s="117"/>
      <c r="RG1200" s="117"/>
      <c r="RH1200" s="117"/>
      <c r="RI1200" s="117"/>
      <c r="RJ1200" s="117"/>
      <c r="RK1200" s="117"/>
      <c r="RL1200" s="117"/>
      <c r="RM1200" s="117"/>
      <c r="RN1200" s="117"/>
      <c r="RO1200" s="117"/>
      <c r="RP1200" s="117"/>
      <c r="RQ1200" s="117"/>
      <c r="RR1200" s="117"/>
      <c r="RS1200" s="117"/>
      <c r="RT1200" s="117"/>
      <c r="RU1200" s="117"/>
      <c r="RV1200" s="117"/>
      <c r="RW1200" s="117"/>
      <c r="RX1200" s="117"/>
      <c r="RY1200" s="117"/>
      <c r="RZ1200" s="117"/>
      <c r="SA1200" s="117"/>
      <c r="SB1200" s="117"/>
      <c r="SC1200" s="117"/>
      <c r="SD1200" s="117"/>
      <c r="SE1200" s="117"/>
      <c r="SF1200" s="117"/>
      <c r="SG1200" s="117"/>
      <c r="SH1200" s="117"/>
      <c r="SI1200" s="117"/>
      <c r="SJ1200" s="117"/>
      <c r="SK1200" s="117"/>
      <c r="SL1200" s="117"/>
      <c r="SM1200" s="117"/>
      <c r="SN1200" s="117"/>
      <c r="SO1200" s="117"/>
      <c r="SP1200" s="117"/>
      <c r="SQ1200" s="117"/>
      <c r="SR1200" s="117"/>
      <c r="SS1200" s="117"/>
      <c r="ST1200" s="117"/>
      <c r="SU1200" s="117"/>
      <c r="SV1200" s="117"/>
      <c r="SW1200" s="117"/>
      <c r="SX1200" s="117"/>
      <c r="SY1200" s="117"/>
      <c r="SZ1200" s="117"/>
      <c r="TA1200" s="117"/>
      <c r="TB1200" s="117"/>
      <c r="TC1200" s="117"/>
      <c r="TD1200" s="117"/>
      <c r="TE1200" s="117"/>
      <c r="TF1200" s="117"/>
      <c r="TG1200" s="117"/>
      <c r="TH1200" s="117"/>
      <c r="TI1200" s="117"/>
      <c r="TJ1200" s="117"/>
      <c r="TK1200" s="117"/>
      <c r="TL1200" s="117"/>
      <c r="TM1200" s="117"/>
      <c r="TN1200" s="117"/>
      <c r="TO1200" s="117"/>
      <c r="TP1200" s="117"/>
      <c r="TQ1200" s="117"/>
      <c r="TR1200" s="117"/>
      <c r="TS1200" s="117"/>
      <c r="TT1200" s="117"/>
      <c r="TU1200" s="117"/>
      <c r="TV1200" s="117"/>
      <c r="TW1200" s="117"/>
      <c r="TX1200" s="117"/>
      <c r="TY1200" s="117"/>
      <c r="TZ1200" s="117"/>
      <c r="UA1200" s="117"/>
      <c r="UB1200" s="117"/>
      <c r="UC1200" s="117"/>
      <c r="UD1200" s="117"/>
      <c r="UE1200" s="117"/>
      <c r="UF1200" s="117"/>
      <c r="UG1200" s="117"/>
      <c r="UH1200" s="117"/>
      <c r="UI1200" s="117"/>
      <c r="UJ1200" s="117"/>
      <c r="UK1200" s="117"/>
      <c r="UL1200" s="117"/>
      <c r="UM1200" s="117"/>
      <c r="UN1200" s="117"/>
      <c r="UO1200" s="117"/>
      <c r="UP1200" s="117"/>
      <c r="UQ1200" s="117"/>
      <c r="UR1200" s="117"/>
      <c r="US1200" s="117"/>
      <c r="UT1200" s="117"/>
      <c r="UU1200" s="117"/>
      <c r="UV1200" s="117"/>
      <c r="UW1200" s="117"/>
      <c r="UX1200" s="117"/>
      <c r="UY1200" s="117"/>
      <c r="UZ1200" s="117"/>
      <c r="VA1200" s="117"/>
      <c r="VB1200" s="117"/>
      <c r="VC1200" s="117"/>
      <c r="VD1200" s="117"/>
      <c r="VE1200" s="117"/>
      <c r="VF1200" s="117"/>
      <c r="VG1200" s="117"/>
      <c r="VH1200" s="117"/>
      <c r="VI1200" s="117"/>
      <c r="VJ1200" s="117"/>
      <c r="VK1200" s="117"/>
      <c r="VL1200" s="117"/>
      <c r="VM1200" s="117"/>
      <c r="VN1200" s="117"/>
      <c r="VO1200" s="117"/>
      <c r="VP1200" s="117"/>
      <c r="VQ1200" s="117"/>
      <c r="VR1200" s="117"/>
      <c r="VS1200" s="117"/>
      <c r="VT1200" s="117"/>
      <c r="VU1200" s="117"/>
      <c r="VV1200" s="117"/>
      <c r="VW1200" s="117"/>
      <c r="VX1200" s="117"/>
      <c r="VY1200" s="117"/>
      <c r="VZ1200" s="117"/>
      <c r="WA1200" s="117"/>
      <c r="WB1200" s="117"/>
      <c r="WC1200" s="117"/>
      <c r="WD1200" s="117"/>
      <c r="WE1200" s="117"/>
      <c r="WF1200" s="117"/>
      <c r="WG1200" s="117"/>
      <c r="WH1200" s="117"/>
      <c r="WI1200" s="117"/>
      <c r="WJ1200" s="117"/>
      <c r="WK1200" s="117"/>
      <c r="WL1200" s="117"/>
      <c r="WM1200" s="117"/>
      <c r="WN1200" s="117"/>
      <c r="WO1200" s="117"/>
      <c r="WP1200" s="117"/>
      <c r="WQ1200" s="117"/>
      <c r="WR1200" s="117"/>
      <c r="WS1200" s="117"/>
      <c r="WT1200" s="117"/>
      <c r="WU1200" s="117"/>
      <c r="WV1200" s="117"/>
      <c r="WW1200" s="117"/>
      <c r="WX1200" s="117"/>
      <c r="WY1200" s="117"/>
      <c r="WZ1200" s="117"/>
      <c r="XA1200" s="117"/>
      <c r="XB1200" s="117"/>
      <c r="XC1200" s="117"/>
      <c r="XD1200" s="117"/>
      <c r="XE1200" s="117"/>
      <c r="XF1200" s="117"/>
      <c r="XG1200" s="117"/>
      <c r="XH1200" s="117"/>
      <c r="XI1200" s="117"/>
      <c r="XJ1200" s="117"/>
      <c r="XK1200" s="117"/>
      <c r="XL1200" s="117"/>
      <c r="XM1200" s="117"/>
      <c r="XN1200" s="117"/>
      <c r="XO1200" s="117"/>
      <c r="XP1200" s="117"/>
      <c r="XQ1200" s="117"/>
      <c r="XR1200" s="117"/>
      <c r="XS1200" s="117"/>
      <c r="XT1200" s="117"/>
      <c r="XU1200" s="117"/>
      <c r="XV1200" s="117"/>
      <c r="XW1200" s="117"/>
      <c r="XX1200" s="117"/>
      <c r="XY1200" s="117"/>
      <c r="XZ1200" s="117"/>
      <c r="YA1200" s="117"/>
      <c r="YB1200" s="117"/>
      <c r="YC1200" s="117"/>
      <c r="YD1200" s="117"/>
      <c r="YE1200" s="117"/>
      <c r="YF1200" s="117"/>
      <c r="YG1200" s="117"/>
      <c r="YH1200" s="117"/>
      <c r="YI1200" s="117"/>
      <c r="YJ1200" s="117"/>
      <c r="YK1200" s="117"/>
      <c r="YL1200" s="117"/>
      <c r="YM1200" s="117"/>
      <c r="YN1200" s="117"/>
      <c r="YO1200" s="117"/>
      <c r="YP1200" s="117"/>
      <c r="YQ1200" s="117"/>
      <c r="YR1200" s="117"/>
      <c r="YS1200" s="117"/>
      <c r="YT1200" s="117"/>
      <c r="YU1200" s="117"/>
      <c r="YV1200" s="117"/>
      <c r="YW1200" s="117"/>
      <c r="YX1200" s="117"/>
      <c r="YY1200" s="117"/>
      <c r="YZ1200" s="117"/>
      <c r="ZA1200" s="117"/>
      <c r="ZB1200" s="117"/>
      <c r="ZC1200" s="117"/>
      <c r="ZD1200" s="117"/>
      <c r="ZE1200" s="117"/>
      <c r="ZF1200" s="117"/>
      <c r="ZG1200" s="117"/>
      <c r="ZH1200" s="117"/>
      <c r="ZI1200" s="117"/>
      <c r="ZJ1200" s="117"/>
      <c r="ZK1200" s="117"/>
      <c r="ZL1200" s="117"/>
      <c r="ZM1200" s="117"/>
      <c r="ZN1200" s="117"/>
      <c r="ZO1200" s="117"/>
      <c r="ZP1200" s="117"/>
      <c r="ZQ1200" s="117"/>
      <c r="ZR1200" s="117"/>
      <c r="ZS1200" s="117"/>
      <c r="ZT1200" s="117"/>
      <c r="ZU1200" s="117"/>
      <c r="ZV1200" s="117"/>
      <c r="ZW1200" s="117"/>
      <c r="ZX1200" s="117"/>
      <c r="ZY1200" s="117"/>
      <c r="ZZ1200" s="117"/>
      <c r="AAA1200" s="117"/>
      <c r="AAB1200" s="117"/>
      <c r="AAC1200" s="117"/>
      <c r="AAD1200" s="117"/>
      <c r="AAE1200" s="117"/>
      <c r="AAF1200" s="117"/>
      <c r="AAG1200" s="117"/>
      <c r="AAH1200" s="117"/>
      <c r="AAI1200" s="117"/>
      <c r="AAJ1200" s="117"/>
      <c r="AAK1200" s="117"/>
      <c r="AAL1200" s="117"/>
      <c r="AAM1200" s="117"/>
      <c r="AAN1200" s="117"/>
      <c r="AAO1200" s="117"/>
      <c r="AAP1200" s="117"/>
      <c r="AAQ1200" s="117"/>
      <c r="AAR1200" s="117"/>
      <c r="AAS1200" s="117"/>
      <c r="AAT1200" s="117"/>
      <c r="AAU1200" s="117"/>
      <c r="AAV1200" s="117"/>
      <c r="AAW1200" s="117"/>
      <c r="AAX1200" s="117"/>
      <c r="AAY1200" s="117"/>
      <c r="AAZ1200" s="117"/>
      <c r="ABA1200" s="117"/>
      <c r="ABB1200" s="117"/>
      <c r="ABC1200" s="117"/>
      <c r="ABD1200" s="117"/>
      <c r="ABE1200" s="117"/>
      <c r="ABF1200" s="117"/>
      <c r="ABG1200" s="117"/>
      <c r="ABH1200" s="117"/>
      <c r="ABI1200" s="117"/>
      <c r="ABJ1200" s="117"/>
      <c r="ABK1200" s="117"/>
      <c r="ABL1200" s="117"/>
      <c r="ABM1200" s="117"/>
      <c r="ABN1200" s="117"/>
      <c r="ABO1200" s="117"/>
      <c r="ABP1200" s="117"/>
      <c r="ABQ1200" s="117"/>
      <c r="ABR1200" s="117"/>
      <c r="ABS1200" s="117"/>
      <c r="ABT1200" s="117"/>
      <c r="ABU1200" s="117"/>
      <c r="ABV1200" s="117"/>
      <c r="ABW1200" s="117"/>
      <c r="ABX1200" s="117"/>
      <c r="ABY1200" s="117"/>
      <c r="ABZ1200" s="117"/>
      <c r="ACA1200" s="117"/>
      <c r="ACB1200" s="117"/>
      <c r="ACC1200" s="117"/>
      <c r="ACD1200" s="117"/>
      <c r="ACE1200" s="117"/>
      <c r="ACF1200" s="117"/>
      <c r="ACG1200" s="117"/>
      <c r="ACH1200" s="117"/>
      <c r="ACI1200" s="117"/>
      <c r="ACJ1200" s="117"/>
      <c r="ACK1200" s="117"/>
      <c r="ACL1200" s="117"/>
      <c r="ACM1200" s="117"/>
      <c r="ACN1200" s="117"/>
      <c r="ACO1200" s="117"/>
      <c r="ACP1200" s="117"/>
      <c r="ACQ1200" s="117"/>
      <c r="ACR1200" s="117"/>
      <c r="ACS1200" s="117"/>
      <c r="ACT1200" s="117"/>
      <c r="ACU1200" s="117"/>
      <c r="ACV1200" s="117"/>
      <c r="ACW1200" s="117"/>
      <c r="ACX1200" s="117"/>
      <c r="ACY1200" s="117"/>
      <c r="ACZ1200" s="117"/>
      <c r="ADA1200" s="117"/>
      <c r="ADB1200" s="117"/>
      <c r="ADC1200" s="117"/>
      <c r="ADD1200" s="117"/>
      <c r="ADE1200" s="117"/>
      <c r="ADF1200" s="117"/>
      <c r="ADG1200" s="117"/>
      <c r="ADH1200" s="117"/>
      <c r="ADI1200" s="117"/>
      <c r="ADJ1200" s="117"/>
      <c r="ADK1200" s="117"/>
      <c r="ADL1200" s="117"/>
      <c r="ADM1200" s="117"/>
      <c r="ADN1200" s="117"/>
      <c r="ADO1200" s="117"/>
      <c r="ADP1200" s="117"/>
      <c r="ADQ1200" s="117"/>
      <c r="ADR1200" s="117"/>
      <c r="ADS1200" s="117"/>
      <c r="ADT1200" s="117"/>
      <c r="ADU1200" s="117"/>
      <c r="ADV1200" s="117"/>
      <c r="ADW1200" s="117"/>
      <c r="ADX1200" s="117"/>
      <c r="ADY1200" s="117"/>
      <c r="ADZ1200" s="117"/>
      <c r="AEA1200" s="117"/>
      <c r="AEB1200" s="117"/>
      <c r="AEC1200" s="117"/>
      <c r="AED1200" s="117"/>
      <c r="AEE1200" s="117"/>
      <c r="AEF1200" s="117"/>
      <c r="AEG1200" s="117"/>
      <c r="AEH1200" s="117"/>
      <c r="AEI1200" s="117"/>
      <c r="AEJ1200" s="117"/>
      <c r="AEK1200" s="117"/>
      <c r="AEL1200" s="117"/>
      <c r="AEM1200" s="117"/>
      <c r="AEN1200" s="117"/>
      <c r="AEO1200" s="117"/>
      <c r="AEP1200" s="117"/>
      <c r="AEQ1200" s="117"/>
      <c r="AER1200" s="117"/>
      <c r="AES1200" s="117"/>
      <c r="AET1200" s="117"/>
      <c r="AEU1200" s="117"/>
      <c r="AEV1200" s="117"/>
      <c r="AEW1200" s="117"/>
      <c r="AEX1200" s="117"/>
      <c r="AEY1200" s="117"/>
      <c r="AEZ1200" s="117"/>
      <c r="AFA1200" s="117"/>
      <c r="AFB1200" s="117"/>
      <c r="AFC1200" s="117"/>
      <c r="AFD1200" s="117"/>
      <c r="AFE1200" s="117"/>
      <c r="AFF1200" s="117"/>
      <c r="AFG1200" s="117"/>
      <c r="AFH1200" s="117"/>
      <c r="AFI1200" s="117"/>
      <c r="AFJ1200" s="117"/>
      <c r="AFK1200" s="117"/>
      <c r="AFL1200" s="117"/>
      <c r="AFM1200" s="117"/>
      <c r="AFN1200" s="117"/>
      <c r="AFO1200" s="117"/>
      <c r="AFP1200" s="117"/>
      <c r="AFQ1200" s="117"/>
      <c r="AFR1200" s="117"/>
      <c r="AFS1200" s="117"/>
      <c r="AFT1200" s="117"/>
      <c r="AFU1200" s="117"/>
      <c r="AFV1200" s="117"/>
      <c r="AFW1200" s="117"/>
      <c r="AFX1200" s="117"/>
      <c r="AFY1200" s="117"/>
      <c r="AFZ1200" s="117"/>
      <c r="AGA1200" s="117"/>
      <c r="AGB1200" s="117"/>
      <c r="AGC1200" s="117"/>
      <c r="AGD1200" s="117"/>
      <c r="AGE1200" s="117"/>
      <c r="AGF1200" s="117"/>
      <c r="AGG1200" s="117"/>
      <c r="AGH1200" s="117"/>
      <c r="AGI1200" s="117"/>
      <c r="AGJ1200" s="117"/>
      <c r="AGK1200" s="117"/>
      <c r="AGL1200" s="117"/>
      <c r="AGM1200" s="117"/>
      <c r="AGN1200" s="117"/>
      <c r="AGO1200" s="117"/>
      <c r="AGP1200" s="117"/>
      <c r="AGQ1200" s="117"/>
      <c r="AGR1200" s="117"/>
      <c r="AGS1200" s="117"/>
      <c r="AGT1200" s="117"/>
      <c r="AGU1200" s="117"/>
      <c r="AGV1200" s="117"/>
      <c r="AGW1200" s="117"/>
      <c r="AGX1200" s="117"/>
      <c r="AGY1200" s="117"/>
      <c r="AGZ1200" s="117"/>
      <c r="AHA1200" s="117"/>
      <c r="AHB1200" s="117"/>
      <c r="AHC1200" s="117"/>
      <c r="AHD1200" s="117"/>
      <c r="AHE1200" s="117"/>
      <c r="AHF1200" s="117"/>
      <c r="AHG1200" s="117"/>
      <c r="AHH1200" s="117"/>
      <c r="AHI1200" s="117"/>
      <c r="AHJ1200" s="117"/>
      <c r="AHK1200" s="117"/>
      <c r="AHL1200" s="117"/>
      <c r="AHM1200" s="117"/>
      <c r="AHN1200" s="117"/>
      <c r="AHO1200" s="117"/>
      <c r="AHP1200" s="117"/>
      <c r="AHQ1200" s="117"/>
      <c r="AHR1200" s="117"/>
      <c r="AHS1200" s="117"/>
      <c r="AHT1200" s="117"/>
      <c r="AHU1200" s="117"/>
      <c r="AHV1200" s="117"/>
      <c r="AHW1200" s="117"/>
      <c r="AHX1200" s="117"/>
      <c r="AHY1200" s="117"/>
      <c r="AHZ1200" s="117"/>
      <c r="AIA1200" s="117"/>
      <c r="AIB1200" s="117"/>
      <c r="AIC1200" s="117"/>
      <c r="AID1200" s="117"/>
      <c r="AIE1200" s="117"/>
      <c r="AIF1200" s="117"/>
      <c r="AIG1200" s="117"/>
      <c r="AIH1200" s="117"/>
      <c r="AII1200" s="117"/>
      <c r="AIJ1200" s="117"/>
      <c r="AIK1200" s="117"/>
      <c r="AIL1200" s="117"/>
      <c r="AIM1200" s="117"/>
      <c r="AIN1200" s="117"/>
      <c r="AIO1200" s="117"/>
      <c r="AIP1200" s="117"/>
      <c r="AIQ1200" s="117"/>
      <c r="AIR1200" s="117"/>
      <c r="AIS1200" s="117"/>
      <c r="AIT1200" s="117"/>
      <c r="AIU1200" s="117"/>
      <c r="AIV1200" s="117"/>
      <c r="AIW1200" s="117"/>
      <c r="AIX1200" s="117"/>
      <c r="AIY1200" s="117"/>
      <c r="AIZ1200" s="117"/>
      <c r="AJA1200" s="117"/>
      <c r="AJB1200" s="117"/>
      <c r="AJC1200" s="117"/>
      <c r="AJD1200" s="117"/>
      <c r="AJE1200" s="117"/>
      <c r="AJF1200" s="117"/>
      <c r="AJG1200" s="117"/>
      <c r="AJH1200" s="117"/>
      <c r="AJI1200" s="117"/>
      <c r="AJJ1200" s="117"/>
      <c r="AJK1200" s="117"/>
      <c r="AJL1200" s="117"/>
      <c r="AJM1200" s="117"/>
      <c r="AJN1200" s="117"/>
      <c r="AJO1200" s="117"/>
      <c r="AJP1200" s="117"/>
      <c r="AJQ1200" s="117"/>
      <c r="AJR1200" s="117"/>
      <c r="AJS1200" s="117"/>
      <c r="AJT1200" s="117"/>
      <c r="AJU1200" s="117"/>
      <c r="AJV1200" s="117"/>
      <c r="AJW1200" s="117"/>
      <c r="AJX1200" s="117"/>
      <c r="AJY1200" s="117"/>
      <c r="AJZ1200" s="117"/>
      <c r="AKA1200" s="117"/>
      <c r="AKB1200" s="117"/>
      <c r="AKC1200" s="117"/>
      <c r="AKD1200" s="117"/>
      <c r="AKE1200" s="117"/>
      <c r="AKF1200" s="117"/>
      <c r="AKG1200" s="117"/>
      <c r="AKH1200" s="117"/>
      <c r="AKI1200" s="117"/>
      <c r="AKJ1200" s="117"/>
      <c r="AKK1200" s="117"/>
      <c r="AKL1200" s="117"/>
      <c r="AKM1200" s="117"/>
      <c r="AKN1200" s="117"/>
      <c r="AKO1200" s="117"/>
      <c r="AKP1200" s="117"/>
      <c r="AKQ1200" s="117"/>
      <c r="AKR1200" s="117"/>
      <c r="AKS1200" s="117"/>
      <c r="AKT1200" s="117"/>
      <c r="AKU1200" s="117"/>
      <c r="AKV1200" s="117"/>
      <c r="AKW1200" s="117"/>
      <c r="AKX1200" s="117"/>
      <c r="AKY1200" s="117"/>
      <c r="AKZ1200" s="117"/>
      <c r="ALA1200" s="117"/>
      <c r="ALB1200" s="117"/>
      <c r="ALC1200" s="117"/>
      <c r="ALD1200" s="117"/>
      <c r="ALE1200" s="117"/>
      <c r="ALF1200" s="117"/>
      <c r="ALG1200" s="117"/>
      <c r="ALH1200" s="117"/>
      <c r="ALI1200" s="117"/>
      <c r="ALJ1200" s="117"/>
      <c r="ALK1200" s="117"/>
      <c r="ALL1200" s="117"/>
      <c r="ALM1200" s="117"/>
      <c r="ALN1200" s="117"/>
    </row>
    <row r="1201" spans="1:1002" s="120" customFormat="1" ht="25.5" x14ac:dyDescent="0.2">
      <c r="A1201" s="169"/>
      <c r="B1201" s="386" t="s">
        <v>2737</v>
      </c>
      <c r="C1201" s="205">
        <v>30787</v>
      </c>
      <c r="D1201" s="46" t="s">
        <v>2674</v>
      </c>
      <c r="E1201" s="355">
        <v>8</v>
      </c>
      <c r="F1201" s="205" t="s">
        <v>2668</v>
      </c>
      <c r="G1201" s="46" t="s">
        <v>302</v>
      </c>
      <c r="H1201" s="46">
        <v>20</v>
      </c>
      <c r="I1201" s="117"/>
      <c r="J1201" s="117"/>
      <c r="K1201" s="117"/>
      <c r="L1201" s="117"/>
      <c r="M1201" s="117"/>
      <c r="N1201" s="117"/>
      <c r="O1201" s="117"/>
      <c r="P1201" s="117"/>
      <c r="Q1201" s="117"/>
      <c r="R1201" s="117"/>
      <c r="S1201" s="117"/>
      <c r="T1201" s="117"/>
      <c r="U1201" s="117"/>
      <c r="V1201" s="117"/>
      <c r="W1201" s="117"/>
      <c r="X1201" s="117"/>
      <c r="Y1201" s="117"/>
      <c r="Z1201" s="117"/>
      <c r="AA1201" s="117"/>
      <c r="AB1201" s="117"/>
      <c r="AC1201" s="117"/>
      <c r="AD1201" s="117"/>
      <c r="AE1201" s="117"/>
      <c r="AF1201" s="117"/>
      <c r="AG1201" s="117"/>
      <c r="AH1201" s="117"/>
      <c r="AI1201" s="117"/>
      <c r="AJ1201" s="117"/>
      <c r="AK1201" s="117"/>
      <c r="AL1201" s="117"/>
      <c r="AM1201" s="117"/>
      <c r="AN1201" s="117"/>
      <c r="AO1201" s="117"/>
      <c r="AP1201" s="117"/>
      <c r="AQ1201" s="117"/>
      <c r="AR1201" s="117"/>
      <c r="AS1201" s="117"/>
      <c r="AT1201" s="117"/>
      <c r="AU1201" s="117"/>
      <c r="AV1201" s="117"/>
      <c r="AW1201" s="117"/>
      <c r="AX1201" s="117"/>
      <c r="AY1201" s="117"/>
      <c r="AZ1201" s="117"/>
      <c r="BA1201" s="117"/>
      <c r="BB1201" s="117"/>
      <c r="BC1201" s="117"/>
      <c r="BD1201" s="117"/>
      <c r="BE1201" s="117"/>
      <c r="BF1201" s="117"/>
      <c r="BG1201" s="117"/>
      <c r="BH1201" s="117"/>
      <c r="BI1201" s="117"/>
      <c r="BJ1201" s="117"/>
      <c r="BK1201" s="117"/>
      <c r="BL1201" s="117"/>
      <c r="BM1201" s="117"/>
      <c r="BN1201" s="117"/>
      <c r="BO1201" s="117"/>
      <c r="BP1201" s="117"/>
      <c r="BQ1201" s="117"/>
      <c r="BR1201" s="117"/>
      <c r="BS1201" s="117"/>
      <c r="BT1201" s="117"/>
      <c r="BU1201" s="117"/>
      <c r="BV1201" s="117"/>
      <c r="BW1201" s="117"/>
      <c r="BX1201" s="117"/>
      <c r="BY1201" s="117"/>
      <c r="BZ1201" s="117"/>
      <c r="CA1201" s="117"/>
      <c r="CB1201" s="117"/>
      <c r="CC1201" s="117"/>
      <c r="CD1201" s="117"/>
      <c r="CE1201" s="117"/>
      <c r="CF1201" s="117"/>
      <c r="CG1201" s="117"/>
      <c r="CH1201" s="117"/>
      <c r="CI1201" s="117"/>
      <c r="CJ1201" s="117"/>
      <c r="CK1201" s="117"/>
      <c r="CL1201" s="117"/>
      <c r="CM1201" s="117"/>
      <c r="CN1201" s="117"/>
      <c r="CO1201" s="117"/>
      <c r="CP1201" s="117"/>
      <c r="CQ1201" s="117"/>
      <c r="CR1201" s="117"/>
      <c r="CS1201" s="117"/>
      <c r="CT1201" s="117"/>
      <c r="CU1201" s="117"/>
      <c r="CV1201" s="117"/>
      <c r="CW1201" s="117"/>
      <c r="CX1201" s="117"/>
      <c r="CY1201" s="117"/>
      <c r="CZ1201" s="117"/>
      <c r="DA1201" s="117"/>
      <c r="DB1201" s="117"/>
      <c r="DC1201" s="117"/>
      <c r="DD1201" s="117"/>
      <c r="DE1201" s="117"/>
      <c r="DF1201" s="117"/>
      <c r="DG1201" s="117"/>
      <c r="DH1201" s="117"/>
      <c r="DI1201" s="117"/>
      <c r="DJ1201" s="117"/>
      <c r="DK1201" s="117"/>
      <c r="DL1201" s="117"/>
      <c r="DM1201" s="117"/>
      <c r="DN1201" s="117"/>
      <c r="DO1201" s="117"/>
      <c r="DP1201" s="117"/>
      <c r="DQ1201" s="117"/>
      <c r="DR1201" s="117"/>
      <c r="DS1201" s="117"/>
      <c r="DT1201" s="117"/>
      <c r="DU1201" s="117"/>
      <c r="DV1201" s="117"/>
      <c r="DW1201" s="117"/>
      <c r="DX1201" s="117"/>
      <c r="DY1201" s="117"/>
      <c r="DZ1201" s="117"/>
      <c r="EA1201" s="117"/>
      <c r="EB1201" s="117"/>
      <c r="EC1201" s="117"/>
      <c r="ED1201" s="117"/>
      <c r="EE1201" s="117"/>
      <c r="EF1201" s="117"/>
      <c r="EG1201" s="117"/>
      <c r="EH1201" s="117"/>
      <c r="EI1201" s="117"/>
      <c r="EJ1201" s="117"/>
      <c r="EK1201" s="117"/>
      <c r="EL1201" s="117"/>
      <c r="EM1201" s="117"/>
      <c r="EN1201" s="117"/>
      <c r="EO1201" s="117"/>
      <c r="EP1201" s="117"/>
      <c r="EQ1201" s="117"/>
      <c r="ER1201" s="117"/>
      <c r="ES1201" s="117"/>
      <c r="ET1201" s="117"/>
      <c r="EU1201" s="117"/>
      <c r="EV1201" s="117"/>
      <c r="EW1201" s="117"/>
      <c r="EX1201" s="117"/>
      <c r="EY1201" s="117"/>
      <c r="EZ1201" s="117"/>
      <c r="FA1201" s="117"/>
      <c r="FB1201" s="117"/>
      <c r="FC1201" s="117"/>
      <c r="FD1201" s="117"/>
      <c r="FE1201" s="117"/>
      <c r="FF1201" s="117"/>
      <c r="FG1201" s="117"/>
      <c r="FH1201" s="117"/>
      <c r="FI1201" s="117"/>
      <c r="FJ1201" s="117"/>
      <c r="FK1201" s="117"/>
      <c r="FL1201" s="117"/>
      <c r="FM1201" s="117"/>
      <c r="FN1201" s="117"/>
      <c r="FO1201" s="117"/>
      <c r="FP1201" s="117"/>
      <c r="FQ1201" s="117"/>
      <c r="FR1201" s="117"/>
      <c r="FS1201" s="117"/>
      <c r="FT1201" s="117"/>
      <c r="FU1201" s="117"/>
      <c r="FV1201" s="117"/>
      <c r="FW1201" s="117"/>
      <c r="FX1201" s="117"/>
      <c r="FY1201" s="117"/>
      <c r="FZ1201" s="117"/>
      <c r="GA1201" s="117"/>
      <c r="GB1201" s="117"/>
      <c r="GC1201" s="117"/>
      <c r="GD1201" s="117"/>
      <c r="GE1201" s="117"/>
      <c r="GF1201" s="117"/>
      <c r="GG1201" s="117"/>
      <c r="GH1201" s="117"/>
      <c r="GI1201" s="117"/>
      <c r="GJ1201" s="117"/>
      <c r="GK1201" s="117"/>
      <c r="GL1201" s="117"/>
      <c r="GM1201" s="117"/>
      <c r="GN1201" s="117"/>
      <c r="GO1201" s="117"/>
      <c r="GP1201" s="117"/>
      <c r="GQ1201" s="117"/>
      <c r="GR1201" s="117"/>
      <c r="GS1201" s="117"/>
      <c r="GT1201" s="117"/>
      <c r="GU1201" s="117"/>
      <c r="GV1201" s="117"/>
      <c r="GW1201" s="117"/>
      <c r="GX1201" s="117"/>
      <c r="GY1201" s="117"/>
      <c r="GZ1201" s="117"/>
      <c r="HA1201" s="117"/>
      <c r="HB1201" s="117"/>
      <c r="HC1201" s="117"/>
      <c r="HD1201" s="117"/>
      <c r="HE1201" s="117"/>
      <c r="HF1201" s="117"/>
      <c r="HG1201" s="117"/>
      <c r="HH1201" s="117"/>
      <c r="HI1201" s="117"/>
      <c r="HJ1201" s="117"/>
      <c r="HK1201" s="117"/>
      <c r="HL1201" s="117"/>
      <c r="HM1201" s="117"/>
      <c r="HN1201" s="117"/>
      <c r="HO1201" s="117"/>
      <c r="HP1201" s="117"/>
      <c r="HQ1201" s="117"/>
      <c r="HR1201" s="117"/>
      <c r="HS1201" s="117"/>
      <c r="HT1201" s="117"/>
      <c r="HU1201" s="117"/>
      <c r="HV1201" s="117"/>
      <c r="HW1201" s="117"/>
      <c r="HX1201" s="117"/>
      <c r="HY1201" s="117"/>
      <c r="HZ1201" s="117"/>
      <c r="IA1201" s="117"/>
      <c r="IB1201" s="117"/>
      <c r="IC1201" s="117"/>
      <c r="ID1201" s="117"/>
      <c r="IE1201" s="117"/>
      <c r="IF1201" s="117"/>
      <c r="IG1201" s="117"/>
      <c r="IH1201" s="117"/>
      <c r="II1201" s="117"/>
      <c r="IJ1201" s="117"/>
      <c r="IK1201" s="117"/>
      <c r="IL1201" s="117"/>
      <c r="IM1201" s="117"/>
      <c r="IN1201" s="117"/>
      <c r="IO1201" s="117"/>
      <c r="IP1201" s="117"/>
      <c r="IQ1201" s="117"/>
      <c r="IR1201" s="117"/>
      <c r="IS1201" s="117"/>
      <c r="IT1201" s="117"/>
      <c r="IU1201" s="117"/>
      <c r="IV1201" s="117"/>
      <c r="IW1201" s="117"/>
      <c r="IX1201" s="117"/>
      <c r="IY1201" s="117"/>
      <c r="IZ1201" s="117"/>
      <c r="JA1201" s="117"/>
      <c r="JB1201" s="117"/>
      <c r="JC1201" s="117"/>
      <c r="JD1201" s="117"/>
      <c r="JE1201" s="117"/>
      <c r="JF1201" s="117"/>
      <c r="JG1201" s="117"/>
      <c r="JH1201" s="117"/>
      <c r="JI1201" s="117"/>
      <c r="JJ1201" s="117"/>
      <c r="JK1201" s="117"/>
      <c r="JL1201" s="117"/>
      <c r="JM1201" s="117"/>
      <c r="JN1201" s="117"/>
      <c r="JO1201" s="117"/>
      <c r="JP1201" s="117"/>
      <c r="JQ1201" s="117"/>
      <c r="JR1201" s="117"/>
      <c r="JS1201" s="117"/>
      <c r="JT1201" s="117"/>
      <c r="JU1201" s="117"/>
      <c r="JV1201" s="117"/>
      <c r="JW1201" s="117"/>
      <c r="JX1201" s="117"/>
      <c r="JY1201" s="117"/>
      <c r="JZ1201" s="117"/>
      <c r="KA1201" s="117"/>
      <c r="KB1201" s="117"/>
      <c r="KC1201" s="117"/>
      <c r="KD1201" s="117"/>
      <c r="KE1201" s="117"/>
      <c r="KF1201" s="117"/>
      <c r="KG1201" s="117"/>
      <c r="KH1201" s="117"/>
      <c r="KI1201" s="117"/>
      <c r="KJ1201" s="117"/>
      <c r="KK1201" s="117"/>
      <c r="KL1201" s="117"/>
      <c r="KM1201" s="117"/>
      <c r="KN1201" s="117"/>
      <c r="KO1201" s="117"/>
      <c r="KP1201" s="117"/>
      <c r="KQ1201" s="117"/>
      <c r="KR1201" s="117"/>
      <c r="KS1201" s="117"/>
      <c r="KT1201" s="117"/>
      <c r="KU1201" s="117"/>
      <c r="KV1201" s="117"/>
      <c r="KW1201" s="117"/>
      <c r="KX1201" s="117"/>
      <c r="KY1201" s="117"/>
      <c r="KZ1201" s="117"/>
      <c r="LA1201" s="117"/>
      <c r="LB1201" s="117"/>
      <c r="LC1201" s="117"/>
      <c r="LD1201" s="117"/>
      <c r="LE1201" s="117"/>
      <c r="LF1201" s="117"/>
      <c r="LG1201" s="117"/>
      <c r="LH1201" s="117"/>
      <c r="LI1201" s="117"/>
      <c r="LJ1201" s="117"/>
      <c r="LK1201" s="117"/>
      <c r="LL1201" s="117"/>
      <c r="LM1201" s="117"/>
      <c r="LN1201" s="117"/>
      <c r="LO1201" s="117"/>
      <c r="LP1201" s="117"/>
      <c r="LQ1201" s="117"/>
      <c r="LR1201" s="117"/>
      <c r="LS1201" s="117"/>
      <c r="LT1201" s="117"/>
      <c r="LU1201" s="117"/>
      <c r="LV1201" s="117"/>
      <c r="LW1201" s="117"/>
      <c r="LX1201" s="117"/>
      <c r="LY1201" s="117"/>
      <c r="LZ1201" s="117"/>
      <c r="MA1201" s="117"/>
      <c r="MB1201" s="117"/>
      <c r="MC1201" s="117"/>
      <c r="MD1201" s="117"/>
      <c r="ME1201" s="117"/>
      <c r="MF1201" s="117"/>
      <c r="MG1201" s="117"/>
      <c r="MH1201" s="117"/>
      <c r="MI1201" s="117"/>
      <c r="MJ1201" s="117"/>
      <c r="MK1201" s="117"/>
      <c r="ML1201" s="117"/>
      <c r="MM1201" s="117"/>
      <c r="MN1201" s="117"/>
      <c r="MO1201" s="117"/>
      <c r="MP1201" s="117"/>
      <c r="MQ1201" s="117"/>
      <c r="MR1201" s="117"/>
      <c r="MS1201" s="117"/>
      <c r="MT1201" s="117"/>
      <c r="MU1201" s="117"/>
      <c r="MV1201" s="117"/>
      <c r="MW1201" s="117"/>
      <c r="MX1201" s="117"/>
      <c r="MY1201" s="117"/>
      <c r="MZ1201" s="117"/>
      <c r="NA1201" s="117"/>
      <c r="NB1201" s="117"/>
      <c r="NC1201" s="117"/>
      <c r="ND1201" s="117"/>
      <c r="NE1201" s="117"/>
      <c r="NF1201" s="117"/>
      <c r="NG1201" s="117"/>
      <c r="NH1201" s="117"/>
      <c r="NI1201" s="117"/>
      <c r="NJ1201" s="117"/>
      <c r="NK1201" s="117"/>
      <c r="NL1201" s="117"/>
      <c r="NM1201" s="117"/>
      <c r="NN1201" s="117"/>
      <c r="NO1201" s="117"/>
      <c r="NP1201" s="117"/>
      <c r="NQ1201" s="117"/>
      <c r="NR1201" s="117"/>
      <c r="NS1201" s="117"/>
      <c r="NT1201" s="117"/>
      <c r="NU1201" s="117"/>
      <c r="NV1201" s="117"/>
      <c r="NW1201" s="117"/>
      <c r="NX1201" s="117"/>
      <c r="NY1201" s="117"/>
      <c r="NZ1201" s="117"/>
      <c r="OA1201" s="117"/>
      <c r="OB1201" s="117"/>
      <c r="OC1201" s="117"/>
      <c r="OD1201" s="117"/>
      <c r="OE1201" s="117"/>
      <c r="OF1201" s="117"/>
      <c r="OG1201" s="117"/>
      <c r="OH1201" s="117"/>
      <c r="OI1201" s="117"/>
      <c r="OJ1201" s="117"/>
      <c r="OK1201" s="117"/>
      <c r="OL1201" s="117"/>
      <c r="OM1201" s="117"/>
      <c r="ON1201" s="117"/>
      <c r="OO1201" s="117"/>
      <c r="OP1201" s="117"/>
      <c r="OQ1201" s="117"/>
      <c r="OR1201" s="117"/>
      <c r="OS1201" s="117"/>
      <c r="OT1201" s="117"/>
      <c r="OU1201" s="117"/>
      <c r="OV1201" s="117"/>
      <c r="OW1201" s="117"/>
      <c r="OX1201" s="117"/>
      <c r="OY1201" s="117"/>
      <c r="OZ1201" s="117"/>
      <c r="PA1201" s="117"/>
      <c r="PB1201" s="117"/>
      <c r="PC1201" s="117"/>
      <c r="PD1201" s="117"/>
      <c r="PE1201" s="117"/>
      <c r="PF1201" s="117"/>
      <c r="PG1201" s="117"/>
      <c r="PH1201" s="117"/>
      <c r="PI1201" s="117"/>
      <c r="PJ1201" s="117"/>
      <c r="PK1201" s="117"/>
      <c r="PL1201" s="117"/>
      <c r="PM1201" s="117"/>
      <c r="PN1201" s="117"/>
      <c r="PO1201" s="117"/>
      <c r="PP1201" s="117"/>
      <c r="PQ1201" s="117"/>
      <c r="PR1201" s="117"/>
      <c r="PS1201" s="117"/>
      <c r="PT1201" s="117"/>
      <c r="PU1201" s="117"/>
      <c r="PV1201" s="117"/>
      <c r="PW1201" s="117"/>
      <c r="PX1201" s="117"/>
      <c r="PY1201" s="117"/>
      <c r="PZ1201" s="117"/>
      <c r="QA1201" s="117"/>
      <c r="QB1201" s="117"/>
      <c r="QC1201" s="117"/>
      <c r="QD1201" s="117"/>
      <c r="QE1201" s="117"/>
      <c r="QF1201" s="117"/>
      <c r="QG1201" s="117"/>
      <c r="QH1201" s="117"/>
      <c r="QI1201" s="117"/>
      <c r="QJ1201" s="117"/>
      <c r="QK1201" s="117"/>
      <c r="QL1201" s="117"/>
      <c r="QM1201" s="117"/>
      <c r="QN1201" s="117"/>
      <c r="QO1201" s="117"/>
      <c r="QP1201" s="117"/>
      <c r="QQ1201" s="117"/>
      <c r="QR1201" s="117"/>
      <c r="QS1201" s="117"/>
      <c r="QT1201" s="117"/>
      <c r="QU1201" s="117"/>
      <c r="QV1201" s="117"/>
      <c r="QW1201" s="117"/>
      <c r="QX1201" s="117"/>
      <c r="QY1201" s="117"/>
      <c r="QZ1201" s="117"/>
      <c r="RA1201" s="117"/>
      <c r="RB1201" s="117"/>
      <c r="RC1201" s="117"/>
      <c r="RD1201" s="117"/>
      <c r="RE1201" s="117"/>
      <c r="RF1201" s="117"/>
      <c r="RG1201" s="117"/>
      <c r="RH1201" s="117"/>
      <c r="RI1201" s="117"/>
      <c r="RJ1201" s="117"/>
      <c r="RK1201" s="117"/>
      <c r="RL1201" s="117"/>
      <c r="RM1201" s="117"/>
      <c r="RN1201" s="117"/>
      <c r="RO1201" s="117"/>
      <c r="RP1201" s="117"/>
      <c r="RQ1201" s="117"/>
      <c r="RR1201" s="117"/>
      <c r="RS1201" s="117"/>
      <c r="RT1201" s="117"/>
      <c r="RU1201" s="117"/>
      <c r="RV1201" s="117"/>
      <c r="RW1201" s="117"/>
      <c r="RX1201" s="117"/>
      <c r="RY1201" s="117"/>
      <c r="RZ1201" s="117"/>
      <c r="SA1201" s="117"/>
      <c r="SB1201" s="117"/>
      <c r="SC1201" s="117"/>
      <c r="SD1201" s="117"/>
      <c r="SE1201" s="117"/>
      <c r="SF1201" s="117"/>
      <c r="SG1201" s="117"/>
      <c r="SH1201" s="117"/>
      <c r="SI1201" s="117"/>
      <c r="SJ1201" s="117"/>
      <c r="SK1201" s="117"/>
      <c r="SL1201" s="117"/>
      <c r="SM1201" s="117"/>
      <c r="SN1201" s="117"/>
      <c r="SO1201" s="117"/>
      <c r="SP1201" s="117"/>
      <c r="SQ1201" s="117"/>
      <c r="SR1201" s="117"/>
      <c r="SS1201" s="117"/>
      <c r="ST1201" s="117"/>
      <c r="SU1201" s="117"/>
      <c r="SV1201" s="117"/>
      <c r="SW1201" s="117"/>
      <c r="SX1201" s="117"/>
      <c r="SY1201" s="117"/>
      <c r="SZ1201" s="117"/>
      <c r="TA1201" s="117"/>
      <c r="TB1201" s="117"/>
      <c r="TC1201" s="117"/>
      <c r="TD1201" s="117"/>
      <c r="TE1201" s="117"/>
      <c r="TF1201" s="117"/>
      <c r="TG1201" s="117"/>
      <c r="TH1201" s="117"/>
      <c r="TI1201" s="117"/>
      <c r="TJ1201" s="117"/>
      <c r="TK1201" s="117"/>
      <c r="TL1201" s="117"/>
      <c r="TM1201" s="117"/>
      <c r="TN1201" s="117"/>
      <c r="TO1201" s="117"/>
      <c r="TP1201" s="117"/>
      <c r="TQ1201" s="117"/>
      <c r="TR1201" s="117"/>
      <c r="TS1201" s="117"/>
      <c r="TT1201" s="117"/>
      <c r="TU1201" s="117"/>
      <c r="TV1201" s="117"/>
      <c r="TW1201" s="117"/>
      <c r="TX1201" s="117"/>
      <c r="TY1201" s="117"/>
      <c r="TZ1201" s="117"/>
      <c r="UA1201" s="117"/>
      <c r="UB1201" s="117"/>
      <c r="UC1201" s="117"/>
      <c r="UD1201" s="117"/>
      <c r="UE1201" s="117"/>
      <c r="UF1201" s="117"/>
      <c r="UG1201" s="117"/>
      <c r="UH1201" s="117"/>
      <c r="UI1201" s="117"/>
      <c r="UJ1201" s="117"/>
      <c r="UK1201" s="117"/>
      <c r="UL1201" s="117"/>
      <c r="UM1201" s="117"/>
      <c r="UN1201" s="117"/>
      <c r="UO1201" s="117"/>
      <c r="UP1201" s="117"/>
      <c r="UQ1201" s="117"/>
      <c r="UR1201" s="117"/>
      <c r="US1201" s="117"/>
      <c r="UT1201" s="117"/>
      <c r="UU1201" s="117"/>
      <c r="UV1201" s="117"/>
      <c r="UW1201" s="117"/>
      <c r="UX1201" s="117"/>
      <c r="UY1201" s="117"/>
      <c r="UZ1201" s="117"/>
      <c r="VA1201" s="117"/>
      <c r="VB1201" s="117"/>
      <c r="VC1201" s="117"/>
      <c r="VD1201" s="117"/>
      <c r="VE1201" s="117"/>
      <c r="VF1201" s="117"/>
      <c r="VG1201" s="117"/>
      <c r="VH1201" s="117"/>
      <c r="VI1201" s="117"/>
      <c r="VJ1201" s="117"/>
      <c r="VK1201" s="117"/>
      <c r="VL1201" s="117"/>
      <c r="VM1201" s="117"/>
      <c r="VN1201" s="117"/>
      <c r="VO1201" s="117"/>
      <c r="VP1201" s="117"/>
      <c r="VQ1201" s="117"/>
      <c r="VR1201" s="117"/>
      <c r="VS1201" s="117"/>
      <c r="VT1201" s="117"/>
      <c r="VU1201" s="117"/>
      <c r="VV1201" s="117"/>
      <c r="VW1201" s="117"/>
      <c r="VX1201" s="117"/>
      <c r="VY1201" s="117"/>
      <c r="VZ1201" s="117"/>
      <c r="WA1201" s="117"/>
      <c r="WB1201" s="117"/>
      <c r="WC1201" s="117"/>
      <c r="WD1201" s="117"/>
      <c r="WE1201" s="117"/>
      <c r="WF1201" s="117"/>
      <c r="WG1201" s="117"/>
      <c r="WH1201" s="117"/>
      <c r="WI1201" s="117"/>
      <c r="WJ1201" s="117"/>
      <c r="WK1201" s="117"/>
      <c r="WL1201" s="117"/>
      <c r="WM1201" s="117"/>
      <c r="WN1201" s="117"/>
      <c r="WO1201" s="117"/>
      <c r="WP1201" s="117"/>
      <c r="WQ1201" s="117"/>
      <c r="WR1201" s="117"/>
      <c r="WS1201" s="117"/>
      <c r="WT1201" s="117"/>
      <c r="WU1201" s="117"/>
      <c r="WV1201" s="117"/>
      <c r="WW1201" s="117"/>
      <c r="WX1201" s="117"/>
      <c r="WY1201" s="117"/>
      <c r="WZ1201" s="117"/>
      <c r="XA1201" s="117"/>
      <c r="XB1201" s="117"/>
      <c r="XC1201" s="117"/>
      <c r="XD1201" s="117"/>
      <c r="XE1201" s="117"/>
      <c r="XF1201" s="117"/>
      <c r="XG1201" s="117"/>
      <c r="XH1201" s="117"/>
      <c r="XI1201" s="117"/>
      <c r="XJ1201" s="117"/>
      <c r="XK1201" s="117"/>
      <c r="XL1201" s="117"/>
      <c r="XM1201" s="117"/>
      <c r="XN1201" s="117"/>
      <c r="XO1201" s="117"/>
      <c r="XP1201" s="117"/>
      <c r="XQ1201" s="117"/>
      <c r="XR1201" s="117"/>
      <c r="XS1201" s="117"/>
      <c r="XT1201" s="117"/>
      <c r="XU1201" s="117"/>
      <c r="XV1201" s="117"/>
      <c r="XW1201" s="117"/>
      <c r="XX1201" s="117"/>
      <c r="XY1201" s="117"/>
      <c r="XZ1201" s="117"/>
      <c r="YA1201" s="117"/>
      <c r="YB1201" s="117"/>
      <c r="YC1201" s="117"/>
      <c r="YD1201" s="117"/>
      <c r="YE1201" s="117"/>
      <c r="YF1201" s="117"/>
      <c r="YG1201" s="117"/>
      <c r="YH1201" s="117"/>
      <c r="YI1201" s="117"/>
      <c r="YJ1201" s="117"/>
      <c r="YK1201" s="117"/>
      <c r="YL1201" s="117"/>
      <c r="YM1201" s="117"/>
      <c r="YN1201" s="117"/>
      <c r="YO1201" s="117"/>
      <c r="YP1201" s="117"/>
      <c r="YQ1201" s="117"/>
      <c r="YR1201" s="117"/>
      <c r="YS1201" s="117"/>
      <c r="YT1201" s="117"/>
      <c r="YU1201" s="117"/>
      <c r="YV1201" s="117"/>
      <c r="YW1201" s="117"/>
      <c r="YX1201" s="117"/>
      <c r="YY1201" s="117"/>
      <c r="YZ1201" s="117"/>
      <c r="ZA1201" s="117"/>
      <c r="ZB1201" s="117"/>
      <c r="ZC1201" s="117"/>
      <c r="ZD1201" s="117"/>
      <c r="ZE1201" s="117"/>
      <c r="ZF1201" s="117"/>
      <c r="ZG1201" s="117"/>
      <c r="ZH1201" s="117"/>
      <c r="ZI1201" s="117"/>
      <c r="ZJ1201" s="117"/>
      <c r="ZK1201" s="117"/>
      <c r="ZL1201" s="117"/>
      <c r="ZM1201" s="117"/>
      <c r="ZN1201" s="117"/>
      <c r="ZO1201" s="117"/>
      <c r="ZP1201" s="117"/>
      <c r="ZQ1201" s="117"/>
      <c r="ZR1201" s="117"/>
      <c r="ZS1201" s="117"/>
      <c r="ZT1201" s="117"/>
      <c r="ZU1201" s="117"/>
      <c r="ZV1201" s="117"/>
      <c r="ZW1201" s="117"/>
      <c r="ZX1201" s="117"/>
      <c r="ZY1201" s="117"/>
      <c r="ZZ1201" s="117"/>
      <c r="AAA1201" s="117"/>
      <c r="AAB1201" s="117"/>
      <c r="AAC1201" s="117"/>
      <c r="AAD1201" s="117"/>
      <c r="AAE1201" s="117"/>
      <c r="AAF1201" s="117"/>
      <c r="AAG1201" s="117"/>
      <c r="AAH1201" s="117"/>
      <c r="AAI1201" s="117"/>
      <c r="AAJ1201" s="117"/>
      <c r="AAK1201" s="117"/>
      <c r="AAL1201" s="117"/>
      <c r="AAM1201" s="117"/>
      <c r="AAN1201" s="117"/>
      <c r="AAO1201" s="117"/>
      <c r="AAP1201" s="117"/>
      <c r="AAQ1201" s="117"/>
      <c r="AAR1201" s="117"/>
      <c r="AAS1201" s="117"/>
      <c r="AAT1201" s="117"/>
      <c r="AAU1201" s="117"/>
      <c r="AAV1201" s="117"/>
      <c r="AAW1201" s="117"/>
      <c r="AAX1201" s="117"/>
      <c r="AAY1201" s="117"/>
      <c r="AAZ1201" s="117"/>
      <c r="ABA1201" s="117"/>
      <c r="ABB1201" s="117"/>
      <c r="ABC1201" s="117"/>
      <c r="ABD1201" s="117"/>
      <c r="ABE1201" s="117"/>
      <c r="ABF1201" s="117"/>
      <c r="ABG1201" s="117"/>
      <c r="ABH1201" s="117"/>
      <c r="ABI1201" s="117"/>
      <c r="ABJ1201" s="117"/>
      <c r="ABK1201" s="117"/>
      <c r="ABL1201" s="117"/>
      <c r="ABM1201" s="117"/>
      <c r="ABN1201" s="117"/>
      <c r="ABO1201" s="117"/>
      <c r="ABP1201" s="117"/>
      <c r="ABQ1201" s="117"/>
      <c r="ABR1201" s="117"/>
      <c r="ABS1201" s="117"/>
      <c r="ABT1201" s="117"/>
      <c r="ABU1201" s="117"/>
      <c r="ABV1201" s="117"/>
      <c r="ABW1201" s="117"/>
      <c r="ABX1201" s="117"/>
      <c r="ABY1201" s="117"/>
      <c r="ABZ1201" s="117"/>
      <c r="ACA1201" s="117"/>
      <c r="ACB1201" s="117"/>
      <c r="ACC1201" s="117"/>
      <c r="ACD1201" s="117"/>
      <c r="ACE1201" s="117"/>
      <c r="ACF1201" s="117"/>
      <c r="ACG1201" s="117"/>
      <c r="ACH1201" s="117"/>
      <c r="ACI1201" s="117"/>
      <c r="ACJ1201" s="117"/>
      <c r="ACK1201" s="117"/>
      <c r="ACL1201" s="117"/>
      <c r="ACM1201" s="117"/>
      <c r="ACN1201" s="117"/>
      <c r="ACO1201" s="117"/>
      <c r="ACP1201" s="117"/>
      <c r="ACQ1201" s="117"/>
      <c r="ACR1201" s="117"/>
      <c r="ACS1201" s="117"/>
      <c r="ACT1201" s="117"/>
      <c r="ACU1201" s="117"/>
      <c r="ACV1201" s="117"/>
      <c r="ACW1201" s="117"/>
      <c r="ACX1201" s="117"/>
      <c r="ACY1201" s="117"/>
      <c r="ACZ1201" s="117"/>
      <c r="ADA1201" s="117"/>
      <c r="ADB1201" s="117"/>
      <c r="ADC1201" s="117"/>
      <c r="ADD1201" s="117"/>
      <c r="ADE1201" s="117"/>
      <c r="ADF1201" s="117"/>
      <c r="ADG1201" s="117"/>
      <c r="ADH1201" s="117"/>
      <c r="ADI1201" s="117"/>
      <c r="ADJ1201" s="117"/>
      <c r="ADK1201" s="117"/>
      <c r="ADL1201" s="117"/>
      <c r="ADM1201" s="117"/>
      <c r="ADN1201" s="117"/>
      <c r="ADO1201" s="117"/>
      <c r="ADP1201" s="117"/>
      <c r="ADQ1201" s="117"/>
      <c r="ADR1201" s="117"/>
      <c r="ADS1201" s="117"/>
      <c r="ADT1201" s="117"/>
      <c r="ADU1201" s="117"/>
      <c r="ADV1201" s="117"/>
      <c r="ADW1201" s="117"/>
      <c r="ADX1201" s="117"/>
      <c r="ADY1201" s="117"/>
      <c r="ADZ1201" s="117"/>
      <c r="AEA1201" s="117"/>
      <c r="AEB1201" s="117"/>
      <c r="AEC1201" s="117"/>
      <c r="AED1201" s="117"/>
      <c r="AEE1201" s="117"/>
      <c r="AEF1201" s="117"/>
      <c r="AEG1201" s="117"/>
      <c r="AEH1201" s="117"/>
      <c r="AEI1201" s="117"/>
      <c r="AEJ1201" s="117"/>
      <c r="AEK1201" s="117"/>
      <c r="AEL1201" s="117"/>
      <c r="AEM1201" s="117"/>
      <c r="AEN1201" s="117"/>
      <c r="AEO1201" s="117"/>
      <c r="AEP1201" s="117"/>
      <c r="AEQ1201" s="117"/>
      <c r="AER1201" s="117"/>
      <c r="AES1201" s="117"/>
      <c r="AET1201" s="117"/>
      <c r="AEU1201" s="117"/>
      <c r="AEV1201" s="117"/>
      <c r="AEW1201" s="117"/>
      <c r="AEX1201" s="117"/>
      <c r="AEY1201" s="117"/>
      <c r="AEZ1201" s="117"/>
      <c r="AFA1201" s="117"/>
      <c r="AFB1201" s="117"/>
      <c r="AFC1201" s="117"/>
      <c r="AFD1201" s="117"/>
      <c r="AFE1201" s="117"/>
      <c r="AFF1201" s="117"/>
      <c r="AFG1201" s="117"/>
      <c r="AFH1201" s="117"/>
      <c r="AFI1201" s="117"/>
      <c r="AFJ1201" s="117"/>
      <c r="AFK1201" s="117"/>
      <c r="AFL1201" s="117"/>
      <c r="AFM1201" s="117"/>
      <c r="AFN1201" s="117"/>
      <c r="AFO1201" s="117"/>
      <c r="AFP1201" s="117"/>
      <c r="AFQ1201" s="117"/>
      <c r="AFR1201" s="117"/>
      <c r="AFS1201" s="117"/>
      <c r="AFT1201" s="117"/>
      <c r="AFU1201" s="117"/>
      <c r="AFV1201" s="117"/>
      <c r="AFW1201" s="117"/>
      <c r="AFX1201" s="117"/>
      <c r="AFY1201" s="117"/>
      <c r="AFZ1201" s="117"/>
      <c r="AGA1201" s="117"/>
      <c r="AGB1201" s="117"/>
      <c r="AGC1201" s="117"/>
      <c r="AGD1201" s="117"/>
      <c r="AGE1201" s="117"/>
      <c r="AGF1201" s="117"/>
      <c r="AGG1201" s="117"/>
      <c r="AGH1201" s="117"/>
      <c r="AGI1201" s="117"/>
      <c r="AGJ1201" s="117"/>
      <c r="AGK1201" s="117"/>
      <c r="AGL1201" s="117"/>
      <c r="AGM1201" s="117"/>
      <c r="AGN1201" s="117"/>
      <c r="AGO1201" s="117"/>
      <c r="AGP1201" s="117"/>
      <c r="AGQ1201" s="117"/>
      <c r="AGR1201" s="117"/>
      <c r="AGS1201" s="117"/>
      <c r="AGT1201" s="117"/>
      <c r="AGU1201" s="117"/>
      <c r="AGV1201" s="117"/>
      <c r="AGW1201" s="117"/>
      <c r="AGX1201" s="117"/>
      <c r="AGY1201" s="117"/>
      <c r="AGZ1201" s="117"/>
      <c r="AHA1201" s="117"/>
      <c r="AHB1201" s="117"/>
      <c r="AHC1201" s="117"/>
      <c r="AHD1201" s="117"/>
      <c r="AHE1201" s="117"/>
      <c r="AHF1201" s="117"/>
      <c r="AHG1201" s="117"/>
      <c r="AHH1201" s="117"/>
      <c r="AHI1201" s="117"/>
      <c r="AHJ1201" s="117"/>
      <c r="AHK1201" s="117"/>
      <c r="AHL1201" s="117"/>
      <c r="AHM1201" s="117"/>
      <c r="AHN1201" s="117"/>
      <c r="AHO1201" s="117"/>
      <c r="AHP1201" s="117"/>
      <c r="AHQ1201" s="117"/>
      <c r="AHR1201" s="117"/>
      <c r="AHS1201" s="117"/>
      <c r="AHT1201" s="117"/>
      <c r="AHU1201" s="117"/>
      <c r="AHV1201" s="117"/>
      <c r="AHW1201" s="117"/>
      <c r="AHX1201" s="117"/>
      <c r="AHY1201" s="117"/>
      <c r="AHZ1201" s="117"/>
      <c r="AIA1201" s="117"/>
      <c r="AIB1201" s="117"/>
      <c r="AIC1201" s="117"/>
      <c r="AID1201" s="117"/>
      <c r="AIE1201" s="117"/>
      <c r="AIF1201" s="117"/>
      <c r="AIG1201" s="117"/>
      <c r="AIH1201" s="117"/>
      <c r="AII1201" s="117"/>
      <c r="AIJ1201" s="117"/>
      <c r="AIK1201" s="117"/>
      <c r="AIL1201" s="117"/>
      <c r="AIM1201" s="117"/>
      <c r="AIN1201" s="117"/>
      <c r="AIO1201" s="117"/>
      <c r="AIP1201" s="117"/>
      <c r="AIQ1201" s="117"/>
      <c r="AIR1201" s="117"/>
      <c r="AIS1201" s="117"/>
      <c r="AIT1201" s="117"/>
      <c r="AIU1201" s="117"/>
      <c r="AIV1201" s="117"/>
      <c r="AIW1201" s="117"/>
      <c r="AIX1201" s="117"/>
      <c r="AIY1201" s="117"/>
      <c r="AIZ1201" s="117"/>
      <c r="AJA1201" s="117"/>
      <c r="AJB1201" s="117"/>
      <c r="AJC1201" s="117"/>
      <c r="AJD1201" s="117"/>
      <c r="AJE1201" s="117"/>
      <c r="AJF1201" s="117"/>
      <c r="AJG1201" s="117"/>
      <c r="AJH1201" s="117"/>
      <c r="AJI1201" s="117"/>
      <c r="AJJ1201" s="117"/>
      <c r="AJK1201" s="117"/>
      <c r="AJL1201" s="117"/>
      <c r="AJM1201" s="117"/>
      <c r="AJN1201" s="117"/>
      <c r="AJO1201" s="117"/>
      <c r="AJP1201" s="117"/>
      <c r="AJQ1201" s="117"/>
      <c r="AJR1201" s="117"/>
      <c r="AJS1201" s="117"/>
      <c r="AJT1201" s="117"/>
      <c r="AJU1201" s="117"/>
      <c r="AJV1201" s="117"/>
      <c r="AJW1201" s="117"/>
      <c r="AJX1201" s="117"/>
      <c r="AJY1201" s="117"/>
      <c r="AJZ1201" s="117"/>
      <c r="AKA1201" s="117"/>
      <c r="AKB1201" s="117"/>
      <c r="AKC1201" s="117"/>
      <c r="AKD1201" s="117"/>
      <c r="AKE1201" s="117"/>
      <c r="AKF1201" s="117"/>
      <c r="AKG1201" s="117"/>
      <c r="AKH1201" s="117"/>
      <c r="AKI1201" s="117"/>
      <c r="AKJ1201" s="117"/>
      <c r="AKK1201" s="117"/>
      <c r="AKL1201" s="117"/>
      <c r="AKM1201" s="117"/>
      <c r="AKN1201" s="117"/>
      <c r="AKO1201" s="117"/>
      <c r="AKP1201" s="117"/>
      <c r="AKQ1201" s="117"/>
      <c r="AKR1201" s="117"/>
      <c r="AKS1201" s="117"/>
      <c r="AKT1201" s="117"/>
      <c r="AKU1201" s="117"/>
      <c r="AKV1201" s="117"/>
      <c r="AKW1201" s="117"/>
      <c r="AKX1201" s="117"/>
      <c r="AKY1201" s="117"/>
      <c r="AKZ1201" s="117"/>
      <c r="ALA1201" s="117"/>
      <c r="ALB1201" s="117"/>
      <c r="ALC1201" s="117"/>
      <c r="ALD1201" s="117"/>
      <c r="ALE1201" s="117"/>
      <c r="ALF1201" s="117"/>
      <c r="ALG1201" s="117"/>
      <c r="ALH1201" s="117"/>
      <c r="ALI1201" s="117"/>
      <c r="ALJ1201" s="117"/>
      <c r="ALK1201" s="117"/>
      <c r="ALL1201" s="117"/>
      <c r="ALM1201" s="117"/>
      <c r="ALN1201" s="117"/>
    </row>
    <row r="1202" spans="1:1002" s="120" customFormat="1" ht="114.6" customHeight="1" x14ac:dyDescent="0.2">
      <c r="A1202" s="169"/>
      <c r="B1202" s="386" t="s">
        <v>2738</v>
      </c>
      <c r="C1202" s="205">
        <v>30653</v>
      </c>
      <c r="D1202" s="46" t="s">
        <v>2739</v>
      </c>
      <c r="E1202" s="355">
        <v>1</v>
      </c>
      <c r="F1202" s="205" t="s">
        <v>2718</v>
      </c>
      <c r="G1202" s="46" t="s">
        <v>2740</v>
      </c>
      <c r="H1202" s="46">
        <v>20</v>
      </c>
      <c r="I1202" s="117"/>
      <c r="J1202" s="117"/>
      <c r="K1202" s="117"/>
      <c r="L1202" s="117"/>
      <c r="M1202" s="117"/>
      <c r="N1202" s="117"/>
      <c r="O1202" s="117"/>
      <c r="P1202" s="117"/>
      <c r="Q1202" s="117"/>
      <c r="R1202" s="117"/>
      <c r="S1202" s="117"/>
      <c r="T1202" s="117"/>
      <c r="U1202" s="117"/>
      <c r="V1202" s="117"/>
      <c r="W1202" s="117"/>
      <c r="X1202" s="117"/>
      <c r="Y1202" s="117"/>
      <c r="Z1202" s="117"/>
      <c r="AA1202" s="117"/>
      <c r="AB1202" s="117"/>
      <c r="AC1202" s="117"/>
      <c r="AD1202" s="117"/>
      <c r="AE1202" s="117"/>
      <c r="AF1202" s="117"/>
      <c r="AG1202" s="117"/>
      <c r="AH1202" s="117"/>
      <c r="AI1202" s="117"/>
      <c r="AJ1202" s="117"/>
      <c r="AK1202" s="117"/>
      <c r="AL1202" s="117"/>
      <c r="AM1202" s="117"/>
      <c r="AN1202" s="117"/>
      <c r="AO1202" s="117"/>
      <c r="AP1202" s="117"/>
      <c r="AQ1202" s="117"/>
      <c r="AR1202" s="117"/>
      <c r="AS1202" s="117"/>
      <c r="AT1202" s="117"/>
      <c r="AU1202" s="117"/>
      <c r="AV1202" s="117"/>
      <c r="AW1202" s="117"/>
      <c r="AX1202" s="117"/>
      <c r="AY1202" s="117"/>
      <c r="AZ1202" s="117"/>
      <c r="BA1202" s="117"/>
      <c r="BB1202" s="117"/>
      <c r="BC1202" s="117"/>
      <c r="BD1202" s="117"/>
      <c r="BE1202" s="117"/>
      <c r="BF1202" s="117"/>
      <c r="BG1202" s="117"/>
      <c r="BH1202" s="117"/>
      <c r="BI1202" s="117"/>
      <c r="BJ1202" s="117"/>
      <c r="BK1202" s="117"/>
      <c r="BL1202" s="117"/>
      <c r="BM1202" s="117"/>
      <c r="BN1202" s="117"/>
      <c r="BO1202" s="117"/>
      <c r="BP1202" s="117"/>
      <c r="BQ1202" s="117"/>
      <c r="BR1202" s="117"/>
      <c r="BS1202" s="117"/>
      <c r="BT1202" s="117"/>
      <c r="BU1202" s="117"/>
      <c r="BV1202" s="117"/>
      <c r="BW1202" s="117"/>
      <c r="BX1202" s="117"/>
      <c r="BY1202" s="117"/>
      <c r="BZ1202" s="117"/>
      <c r="CA1202" s="117"/>
      <c r="CB1202" s="117"/>
      <c r="CC1202" s="117"/>
      <c r="CD1202" s="117"/>
      <c r="CE1202" s="117"/>
      <c r="CF1202" s="117"/>
      <c r="CG1202" s="117"/>
      <c r="CH1202" s="117"/>
      <c r="CI1202" s="117"/>
      <c r="CJ1202" s="117"/>
      <c r="CK1202" s="117"/>
      <c r="CL1202" s="117"/>
      <c r="CM1202" s="117"/>
      <c r="CN1202" s="117"/>
      <c r="CO1202" s="117"/>
      <c r="CP1202" s="117"/>
      <c r="CQ1202" s="117"/>
      <c r="CR1202" s="117"/>
      <c r="CS1202" s="117"/>
      <c r="CT1202" s="117"/>
      <c r="CU1202" s="117"/>
      <c r="CV1202" s="117"/>
      <c r="CW1202" s="117"/>
      <c r="CX1202" s="117"/>
      <c r="CY1202" s="117"/>
      <c r="CZ1202" s="117"/>
      <c r="DA1202" s="117"/>
      <c r="DB1202" s="117"/>
      <c r="DC1202" s="117"/>
      <c r="DD1202" s="117"/>
      <c r="DE1202" s="117"/>
      <c r="DF1202" s="117"/>
      <c r="DG1202" s="117"/>
      <c r="DH1202" s="117"/>
      <c r="DI1202" s="117"/>
      <c r="DJ1202" s="117"/>
      <c r="DK1202" s="117"/>
      <c r="DL1202" s="117"/>
      <c r="DM1202" s="117"/>
      <c r="DN1202" s="117"/>
      <c r="DO1202" s="117"/>
      <c r="DP1202" s="117"/>
      <c r="DQ1202" s="117"/>
      <c r="DR1202" s="117"/>
      <c r="DS1202" s="117"/>
      <c r="DT1202" s="117"/>
      <c r="DU1202" s="117"/>
      <c r="DV1202" s="117"/>
      <c r="DW1202" s="117"/>
      <c r="DX1202" s="117"/>
      <c r="DY1202" s="117"/>
      <c r="DZ1202" s="117"/>
      <c r="EA1202" s="117"/>
      <c r="EB1202" s="117"/>
      <c r="EC1202" s="117"/>
      <c r="ED1202" s="117"/>
      <c r="EE1202" s="117"/>
      <c r="EF1202" s="117"/>
      <c r="EG1202" s="117"/>
      <c r="EH1202" s="117"/>
      <c r="EI1202" s="117"/>
      <c r="EJ1202" s="117"/>
      <c r="EK1202" s="117"/>
      <c r="EL1202" s="117"/>
      <c r="EM1202" s="117"/>
      <c r="EN1202" s="117"/>
      <c r="EO1202" s="117"/>
      <c r="EP1202" s="117"/>
      <c r="EQ1202" s="117"/>
      <c r="ER1202" s="117"/>
      <c r="ES1202" s="117"/>
      <c r="ET1202" s="117"/>
      <c r="EU1202" s="117"/>
      <c r="EV1202" s="117"/>
      <c r="EW1202" s="117"/>
      <c r="EX1202" s="117"/>
      <c r="EY1202" s="117"/>
      <c r="EZ1202" s="117"/>
      <c r="FA1202" s="117"/>
      <c r="FB1202" s="117"/>
      <c r="FC1202" s="117"/>
      <c r="FD1202" s="117"/>
      <c r="FE1202" s="117"/>
      <c r="FF1202" s="117"/>
      <c r="FG1202" s="117"/>
      <c r="FH1202" s="117"/>
      <c r="FI1202" s="117"/>
      <c r="FJ1202" s="117"/>
      <c r="FK1202" s="117"/>
      <c r="FL1202" s="117"/>
      <c r="FM1202" s="117"/>
      <c r="FN1202" s="117"/>
      <c r="FO1202" s="117"/>
      <c r="FP1202" s="117"/>
      <c r="FQ1202" s="117"/>
      <c r="FR1202" s="117"/>
      <c r="FS1202" s="117"/>
      <c r="FT1202" s="117"/>
      <c r="FU1202" s="117"/>
      <c r="FV1202" s="117"/>
      <c r="FW1202" s="117"/>
      <c r="FX1202" s="117"/>
      <c r="FY1202" s="117"/>
      <c r="FZ1202" s="117"/>
      <c r="GA1202" s="117"/>
      <c r="GB1202" s="117"/>
      <c r="GC1202" s="117"/>
      <c r="GD1202" s="117"/>
      <c r="GE1202" s="117"/>
      <c r="GF1202" s="117"/>
      <c r="GG1202" s="117"/>
      <c r="GH1202" s="117"/>
      <c r="GI1202" s="117"/>
      <c r="GJ1202" s="117"/>
      <c r="GK1202" s="117"/>
      <c r="GL1202" s="117"/>
      <c r="GM1202" s="117"/>
      <c r="GN1202" s="117"/>
      <c r="GO1202" s="117"/>
      <c r="GP1202" s="117"/>
      <c r="GQ1202" s="117"/>
      <c r="GR1202" s="117"/>
      <c r="GS1202" s="117"/>
      <c r="GT1202" s="117"/>
      <c r="GU1202" s="117"/>
      <c r="GV1202" s="117"/>
      <c r="GW1202" s="117"/>
      <c r="GX1202" s="117"/>
      <c r="GY1202" s="117"/>
      <c r="GZ1202" s="117"/>
      <c r="HA1202" s="117"/>
      <c r="HB1202" s="117"/>
      <c r="HC1202" s="117"/>
      <c r="HD1202" s="117"/>
      <c r="HE1202" s="117"/>
      <c r="HF1202" s="117"/>
      <c r="HG1202" s="117"/>
      <c r="HH1202" s="117"/>
      <c r="HI1202" s="117"/>
      <c r="HJ1202" s="117"/>
      <c r="HK1202" s="117"/>
      <c r="HL1202" s="117"/>
      <c r="HM1202" s="117"/>
      <c r="HN1202" s="117"/>
      <c r="HO1202" s="117"/>
      <c r="HP1202" s="117"/>
      <c r="HQ1202" s="117"/>
      <c r="HR1202" s="117"/>
      <c r="HS1202" s="117"/>
      <c r="HT1202" s="117"/>
      <c r="HU1202" s="117"/>
      <c r="HV1202" s="117"/>
      <c r="HW1202" s="117"/>
      <c r="HX1202" s="117"/>
      <c r="HY1202" s="117"/>
      <c r="HZ1202" s="117"/>
      <c r="IA1202" s="117"/>
      <c r="IB1202" s="117"/>
      <c r="IC1202" s="117"/>
      <c r="ID1202" s="117"/>
      <c r="IE1202" s="117"/>
      <c r="IF1202" s="117"/>
      <c r="IG1202" s="117"/>
      <c r="IH1202" s="117"/>
      <c r="II1202" s="117"/>
      <c r="IJ1202" s="117"/>
      <c r="IK1202" s="117"/>
      <c r="IL1202" s="117"/>
      <c r="IM1202" s="117"/>
      <c r="IN1202" s="117"/>
      <c r="IO1202" s="117"/>
      <c r="IP1202" s="117"/>
      <c r="IQ1202" s="117"/>
      <c r="IR1202" s="117"/>
      <c r="IS1202" s="117"/>
      <c r="IT1202" s="117"/>
      <c r="IU1202" s="117"/>
      <c r="IV1202" s="117"/>
      <c r="IW1202" s="117"/>
      <c r="IX1202" s="117"/>
      <c r="IY1202" s="117"/>
      <c r="IZ1202" s="117"/>
      <c r="JA1202" s="117"/>
      <c r="JB1202" s="117"/>
      <c r="JC1202" s="117"/>
      <c r="JD1202" s="117"/>
      <c r="JE1202" s="117"/>
      <c r="JF1202" s="117"/>
      <c r="JG1202" s="117"/>
      <c r="JH1202" s="117"/>
      <c r="JI1202" s="117"/>
      <c r="JJ1202" s="117"/>
      <c r="JK1202" s="117"/>
      <c r="JL1202" s="117"/>
      <c r="JM1202" s="117"/>
      <c r="JN1202" s="117"/>
      <c r="JO1202" s="117"/>
      <c r="JP1202" s="117"/>
      <c r="JQ1202" s="117"/>
      <c r="JR1202" s="117"/>
      <c r="JS1202" s="117"/>
      <c r="JT1202" s="117"/>
      <c r="JU1202" s="117"/>
      <c r="JV1202" s="117"/>
      <c r="JW1202" s="117"/>
      <c r="JX1202" s="117"/>
      <c r="JY1202" s="117"/>
      <c r="JZ1202" s="117"/>
      <c r="KA1202" s="117"/>
      <c r="KB1202" s="117"/>
      <c r="KC1202" s="117"/>
      <c r="KD1202" s="117"/>
      <c r="KE1202" s="117"/>
      <c r="KF1202" s="117"/>
      <c r="KG1202" s="117"/>
      <c r="KH1202" s="117"/>
      <c r="KI1202" s="117"/>
      <c r="KJ1202" s="117"/>
      <c r="KK1202" s="117"/>
      <c r="KL1202" s="117"/>
      <c r="KM1202" s="117"/>
      <c r="KN1202" s="117"/>
      <c r="KO1202" s="117"/>
      <c r="KP1202" s="117"/>
      <c r="KQ1202" s="117"/>
      <c r="KR1202" s="117"/>
      <c r="KS1202" s="117"/>
      <c r="KT1202" s="117"/>
      <c r="KU1202" s="117"/>
      <c r="KV1202" s="117"/>
      <c r="KW1202" s="117"/>
      <c r="KX1202" s="117"/>
      <c r="KY1202" s="117"/>
      <c r="KZ1202" s="117"/>
      <c r="LA1202" s="117"/>
      <c r="LB1202" s="117"/>
      <c r="LC1202" s="117"/>
      <c r="LD1202" s="117"/>
      <c r="LE1202" s="117"/>
      <c r="LF1202" s="117"/>
      <c r="LG1202" s="117"/>
      <c r="LH1202" s="117"/>
      <c r="LI1202" s="117"/>
      <c r="LJ1202" s="117"/>
      <c r="LK1202" s="117"/>
      <c r="LL1202" s="117"/>
      <c r="LM1202" s="117"/>
      <c r="LN1202" s="117"/>
      <c r="LO1202" s="117"/>
      <c r="LP1202" s="117"/>
      <c r="LQ1202" s="117"/>
      <c r="LR1202" s="117"/>
      <c r="LS1202" s="117"/>
      <c r="LT1202" s="117"/>
      <c r="LU1202" s="117"/>
      <c r="LV1202" s="117"/>
      <c r="LW1202" s="117"/>
      <c r="LX1202" s="117"/>
      <c r="LY1202" s="117"/>
      <c r="LZ1202" s="117"/>
      <c r="MA1202" s="117"/>
      <c r="MB1202" s="117"/>
      <c r="MC1202" s="117"/>
      <c r="MD1202" s="117"/>
      <c r="ME1202" s="117"/>
      <c r="MF1202" s="117"/>
      <c r="MG1202" s="117"/>
      <c r="MH1202" s="117"/>
      <c r="MI1202" s="117"/>
      <c r="MJ1202" s="117"/>
      <c r="MK1202" s="117"/>
      <c r="ML1202" s="117"/>
      <c r="MM1202" s="117"/>
      <c r="MN1202" s="117"/>
      <c r="MO1202" s="117"/>
      <c r="MP1202" s="117"/>
      <c r="MQ1202" s="117"/>
      <c r="MR1202" s="117"/>
      <c r="MS1202" s="117"/>
      <c r="MT1202" s="117"/>
      <c r="MU1202" s="117"/>
      <c r="MV1202" s="117"/>
      <c r="MW1202" s="117"/>
      <c r="MX1202" s="117"/>
      <c r="MY1202" s="117"/>
      <c r="MZ1202" s="117"/>
      <c r="NA1202" s="117"/>
      <c r="NB1202" s="117"/>
      <c r="NC1202" s="117"/>
      <c r="ND1202" s="117"/>
      <c r="NE1202" s="117"/>
      <c r="NF1202" s="117"/>
      <c r="NG1202" s="117"/>
      <c r="NH1202" s="117"/>
      <c r="NI1202" s="117"/>
      <c r="NJ1202" s="117"/>
      <c r="NK1202" s="117"/>
      <c r="NL1202" s="117"/>
      <c r="NM1202" s="117"/>
      <c r="NN1202" s="117"/>
      <c r="NO1202" s="117"/>
      <c r="NP1202" s="117"/>
      <c r="NQ1202" s="117"/>
      <c r="NR1202" s="117"/>
      <c r="NS1202" s="117"/>
      <c r="NT1202" s="117"/>
      <c r="NU1202" s="117"/>
      <c r="NV1202" s="117"/>
      <c r="NW1202" s="117"/>
      <c r="NX1202" s="117"/>
      <c r="NY1202" s="117"/>
      <c r="NZ1202" s="117"/>
      <c r="OA1202" s="117"/>
      <c r="OB1202" s="117"/>
      <c r="OC1202" s="117"/>
      <c r="OD1202" s="117"/>
      <c r="OE1202" s="117"/>
      <c r="OF1202" s="117"/>
      <c r="OG1202" s="117"/>
      <c r="OH1202" s="117"/>
      <c r="OI1202" s="117"/>
      <c r="OJ1202" s="117"/>
      <c r="OK1202" s="117"/>
      <c r="OL1202" s="117"/>
      <c r="OM1202" s="117"/>
      <c r="ON1202" s="117"/>
      <c r="OO1202" s="117"/>
      <c r="OP1202" s="117"/>
      <c r="OQ1202" s="117"/>
      <c r="OR1202" s="117"/>
      <c r="OS1202" s="117"/>
      <c r="OT1202" s="117"/>
      <c r="OU1202" s="117"/>
      <c r="OV1202" s="117"/>
      <c r="OW1202" s="117"/>
      <c r="OX1202" s="117"/>
      <c r="OY1202" s="117"/>
      <c r="OZ1202" s="117"/>
      <c r="PA1202" s="117"/>
      <c r="PB1202" s="117"/>
      <c r="PC1202" s="117"/>
      <c r="PD1202" s="117"/>
      <c r="PE1202" s="117"/>
      <c r="PF1202" s="117"/>
      <c r="PG1202" s="117"/>
      <c r="PH1202" s="117"/>
      <c r="PI1202" s="117"/>
      <c r="PJ1202" s="117"/>
      <c r="PK1202" s="117"/>
      <c r="PL1202" s="117"/>
      <c r="PM1202" s="117"/>
      <c r="PN1202" s="117"/>
      <c r="PO1202" s="117"/>
      <c r="PP1202" s="117"/>
      <c r="PQ1202" s="117"/>
      <c r="PR1202" s="117"/>
      <c r="PS1202" s="117"/>
      <c r="PT1202" s="117"/>
      <c r="PU1202" s="117"/>
      <c r="PV1202" s="117"/>
      <c r="PW1202" s="117"/>
      <c r="PX1202" s="117"/>
      <c r="PY1202" s="117"/>
      <c r="PZ1202" s="117"/>
      <c r="QA1202" s="117"/>
      <c r="QB1202" s="117"/>
      <c r="QC1202" s="117"/>
      <c r="QD1202" s="117"/>
      <c r="QE1202" s="117"/>
      <c r="QF1202" s="117"/>
      <c r="QG1202" s="117"/>
      <c r="QH1202" s="117"/>
      <c r="QI1202" s="117"/>
      <c r="QJ1202" s="117"/>
      <c r="QK1202" s="117"/>
      <c r="QL1202" s="117"/>
      <c r="QM1202" s="117"/>
      <c r="QN1202" s="117"/>
      <c r="QO1202" s="117"/>
      <c r="QP1202" s="117"/>
      <c r="QQ1202" s="117"/>
      <c r="QR1202" s="117"/>
      <c r="QS1202" s="117"/>
      <c r="QT1202" s="117"/>
      <c r="QU1202" s="117"/>
      <c r="QV1202" s="117"/>
      <c r="QW1202" s="117"/>
      <c r="QX1202" s="117"/>
      <c r="QY1202" s="117"/>
      <c r="QZ1202" s="117"/>
      <c r="RA1202" s="117"/>
      <c r="RB1202" s="117"/>
      <c r="RC1202" s="117"/>
      <c r="RD1202" s="117"/>
      <c r="RE1202" s="117"/>
      <c r="RF1202" s="117"/>
      <c r="RG1202" s="117"/>
      <c r="RH1202" s="117"/>
      <c r="RI1202" s="117"/>
      <c r="RJ1202" s="117"/>
      <c r="RK1202" s="117"/>
      <c r="RL1202" s="117"/>
      <c r="RM1202" s="117"/>
      <c r="RN1202" s="117"/>
      <c r="RO1202" s="117"/>
      <c r="RP1202" s="117"/>
      <c r="RQ1202" s="117"/>
      <c r="RR1202" s="117"/>
      <c r="RS1202" s="117"/>
      <c r="RT1202" s="117"/>
      <c r="RU1202" s="117"/>
      <c r="RV1202" s="117"/>
      <c r="RW1202" s="117"/>
      <c r="RX1202" s="117"/>
      <c r="RY1202" s="117"/>
      <c r="RZ1202" s="117"/>
      <c r="SA1202" s="117"/>
      <c r="SB1202" s="117"/>
      <c r="SC1202" s="117"/>
      <c r="SD1202" s="117"/>
      <c r="SE1202" s="117"/>
      <c r="SF1202" s="117"/>
      <c r="SG1202" s="117"/>
      <c r="SH1202" s="117"/>
      <c r="SI1202" s="117"/>
      <c r="SJ1202" s="117"/>
      <c r="SK1202" s="117"/>
      <c r="SL1202" s="117"/>
      <c r="SM1202" s="117"/>
      <c r="SN1202" s="117"/>
      <c r="SO1202" s="117"/>
      <c r="SP1202" s="117"/>
      <c r="SQ1202" s="117"/>
      <c r="SR1202" s="117"/>
      <c r="SS1202" s="117"/>
      <c r="ST1202" s="117"/>
      <c r="SU1202" s="117"/>
      <c r="SV1202" s="117"/>
      <c r="SW1202" s="117"/>
      <c r="SX1202" s="117"/>
      <c r="SY1202" s="117"/>
      <c r="SZ1202" s="117"/>
      <c r="TA1202" s="117"/>
      <c r="TB1202" s="117"/>
      <c r="TC1202" s="117"/>
      <c r="TD1202" s="117"/>
      <c r="TE1202" s="117"/>
      <c r="TF1202" s="117"/>
      <c r="TG1202" s="117"/>
      <c r="TH1202" s="117"/>
      <c r="TI1202" s="117"/>
      <c r="TJ1202" s="117"/>
      <c r="TK1202" s="117"/>
      <c r="TL1202" s="117"/>
      <c r="TM1202" s="117"/>
      <c r="TN1202" s="117"/>
      <c r="TO1202" s="117"/>
      <c r="TP1202" s="117"/>
      <c r="TQ1202" s="117"/>
      <c r="TR1202" s="117"/>
      <c r="TS1202" s="117"/>
      <c r="TT1202" s="117"/>
      <c r="TU1202" s="117"/>
      <c r="TV1202" s="117"/>
      <c r="TW1202" s="117"/>
      <c r="TX1202" s="117"/>
      <c r="TY1202" s="117"/>
      <c r="TZ1202" s="117"/>
      <c r="UA1202" s="117"/>
      <c r="UB1202" s="117"/>
      <c r="UC1202" s="117"/>
      <c r="UD1202" s="117"/>
      <c r="UE1202" s="117"/>
      <c r="UF1202" s="117"/>
      <c r="UG1202" s="117"/>
      <c r="UH1202" s="117"/>
      <c r="UI1202" s="117"/>
      <c r="UJ1202" s="117"/>
      <c r="UK1202" s="117"/>
      <c r="UL1202" s="117"/>
      <c r="UM1202" s="117"/>
      <c r="UN1202" s="117"/>
      <c r="UO1202" s="117"/>
      <c r="UP1202" s="117"/>
      <c r="UQ1202" s="117"/>
      <c r="UR1202" s="117"/>
      <c r="US1202" s="117"/>
      <c r="UT1202" s="117"/>
      <c r="UU1202" s="117"/>
      <c r="UV1202" s="117"/>
      <c r="UW1202" s="117"/>
      <c r="UX1202" s="117"/>
      <c r="UY1202" s="117"/>
      <c r="UZ1202" s="117"/>
      <c r="VA1202" s="117"/>
      <c r="VB1202" s="117"/>
      <c r="VC1202" s="117"/>
      <c r="VD1202" s="117"/>
      <c r="VE1202" s="117"/>
      <c r="VF1202" s="117"/>
      <c r="VG1202" s="117"/>
      <c r="VH1202" s="117"/>
      <c r="VI1202" s="117"/>
      <c r="VJ1202" s="117"/>
      <c r="VK1202" s="117"/>
      <c r="VL1202" s="117"/>
      <c r="VM1202" s="117"/>
      <c r="VN1202" s="117"/>
      <c r="VO1202" s="117"/>
      <c r="VP1202" s="117"/>
      <c r="VQ1202" s="117"/>
      <c r="VR1202" s="117"/>
      <c r="VS1202" s="117"/>
      <c r="VT1202" s="117"/>
      <c r="VU1202" s="117"/>
      <c r="VV1202" s="117"/>
      <c r="VW1202" s="117"/>
      <c r="VX1202" s="117"/>
      <c r="VY1202" s="117"/>
      <c r="VZ1202" s="117"/>
      <c r="WA1202" s="117"/>
      <c r="WB1202" s="117"/>
      <c r="WC1202" s="117"/>
      <c r="WD1202" s="117"/>
      <c r="WE1202" s="117"/>
      <c r="WF1202" s="117"/>
      <c r="WG1202" s="117"/>
      <c r="WH1202" s="117"/>
      <c r="WI1202" s="117"/>
      <c r="WJ1202" s="117"/>
      <c r="WK1202" s="117"/>
      <c r="WL1202" s="117"/>
      <c r="WM1202" s="117"/>
      <c r="WN1202" s="117"/>
      <c r="WO1202" s="117"/>
      <c r="WP1202" s="117"/>
      <c r="WQ1202" s="117"/>
      <c r="WR1202" s="117"/>
      <c r="WS1202" s="117"/>
      <c r="WT1202" s="117"/>
      <c r="WU1202" s="117"/>
      <c r="WV1202" s="117"/>
      <c r="WW1202" s="117"/>
      <c r="WX1202" s="117"/>
      <c r="WY1202" s="117"/>
      <c r="WZ1202" s="117"/>
      <c r="XA1202" s="117"/>
      <c r="XB1202" s="117"/>
      <c r="XC1202" s="117"/>
      <c r="XD1202" s="117"/>
      <c r="XE1202" s="117"/>
      <c r="XF1202" s="117"/>
      <c r="XG1202" s="117"/>
      <c r="XH1202" s="117"/>
      <c r="XI1202" s="117"/>
      <c r="XJ1202" s="117"/>
      <c r="XK1202" s="117"/>
      <c r="XL1202" s="117"/>
      <c r="XM1202" s="117"/>
      <c r="XN1202" s="117"/>
      <c r="XO1202" s="117"/>
      <c r="XP1202" s="117"/>
      <c r="XQ1202" s="117"/>
      <c r="XR1202" s="117"/>
      <c r="XS1202" s="117"/>
      <c r="XT1202" s="117"/>
      <c r="XU1202" s="117"/>
      <c r="XV1202" s="117"/>
      <c r="XW1202" s="117"/>
      <c r="XX1202" s="117"/>
      <c r="XY1202" s="117"/>
      <c r="XZ1202" s="117"/>
      <c r="YA1202" s="117"/>
      <c r="YB1202" s="117"/>
      <c r="YC1202" s="117"/>
      <c r="YD1202" s="117"/>
      <c r="YE1202" s="117"/>
      <c r="YF1202" s="117"/>
      <c r="YG1202" s="117"/>
      <c r="YH1202" s="117"/>
      <c r="YI1202" s="117"/>
      <c r="YJ1202" s="117"/>
      <c r="YK1202" s="117"/>
      <c r="YL1202" s="117"/>
      <c r="YM1202" s="117"/>
      <c r="YN1202" s="117"/>
      <c r="YO1202" s="117"/>
      <c r="YP1202" s="117"/>
      <c r="YQ1202" s="117"/>
      <c r="YR1202" s="117"/>
      <c r="YS1202" s="117"/>
      <c r="YT1202" s="117"/>
      <c r="YU1202" s="117"/>
      <c r="YV1202" s="117"/>
      <c r="YW1202" s="117"/>
      <c r="YX1202" s="117"/>
      <c r="YY1202" s="117"/>
      <c r="YZ1202" s="117"/>
      <c r="ZA1202" s="117"/>
      <c r="ZB1202" s="117"/>
      <c r="ZC1202" s="117"/>
      <c r="ZD1202" s="117"/>
      <c r="ZE1202" s="117"/>
      <c r="ZF1202" s="117"/>
      <c r="ZG1202" s="117"/>
      <c r="ZH1202" s="117"/>
      <c r="ZI1202" s="117"/>
      <c r="ZJ1202" s="117"/>
      <c r="ZK1202" s="117"/>
      <c r="ZL1202" s="117"/>
      <c r="ZM1202" s="117"/>
      <c r="ZN1202" s="117"/>
      <c r="ZO1202" s="117"/>
      <c r="ZP1202" s="117"/>
      <c r="ZQ1202" s="117"/>
      <c r="ZR1202" s="117"/>
      <c r="ZS1202" s="117"/>
      <c r="ZT1202" s="117"/>
      <c r="ZU1202" s="117"/>
      <c r="ZV1202" s="117"/>
      <c r="ZW1202" s="117"/>
      <c r="ZX1202" s="117"/>
      <c r="ZY1202" s="117"/>
      <c r="ZZ1202" s="117"/>
      <c r="AAA1202" s="117"/>
      <c r="AAB1202" s="117"/>
      <c r="AAC1202" s="117"/>
      <c r="AAD1202" s="117"/>
      <c r="AAE1202" s="117"/>
      <c r="AAF1202" s="117"/>
      <c r="AAG1202" s="117"/>
      <c r="AAH1202" s="117"/>
      <c r="AAI1202" s="117"/>
      <c r="AAJ1202" s="117"/>
      <c r="AAK1202" s="117"/>
      <c r="AAL1202" s="117"/>
      <c r="AAM1202" s="117"/>
      <c r="AAN1202" s="117"/>
      <c r="AAO1202" s="117"/>
      <c r="AAP1202" s="117"/>
      <c r="AAQ1202" s="117"/>
      <c r="AAR1202" s="117"/>
      <c r="AAS1202" s="117"/>
      <c r="AAT1202" s="117"/>
      <c r="AAU1202" s="117"/>
      <c r="AAV1202" s="117"/>
      <c r="AAW1202" s="117"/>
      <c r="AAX1202" s="117"/>
      <c r="AAY1202" s="117"/>
      <c r="AAZ1202" s="117"/>
      <c r="ABA1202" s="117"/>
      <c r="ABB1202" s="117"/>
      <c r="ABC1202" s="117"/>
      <c r="ABD1202" s="117"/>
      <c r="ABE1202" s="117"/>
      <c r="ABF1202" s="117"/>
      <c r="ABG1202" s="117"/>
      <c r="ABH1202" s="117"/>
      <c r="ABI1202" s="117"/>
      <c r="ABJ1202" s="117"/>
      <c r="ABK1202" s="117"/>
      <c r="ABL1202" s="117"/>
      <c r="ABM1202" s="117"/>
      <c r="ABN1202" s="117"/>
      <c r="ABO1202" s="117"/>
      <c r="ABP1202" s="117"/>
      <c r="ABQ1202" s="117"/>
      <c r="ABR1202" s="117"/>
      <c r="ABS1202" s="117"/>
      <c r="ABT1202" s="117"/>
      <c r="ABU1202" s="117"/>
      <c r="ABV1202" s="117"/>
      <c r="ABW1202" s="117"/>
      <c r="ABX1202" s="117"/>
      <c r="ABY1202" s="117"/>
      <c r="ABZ1202" s="117"/>
      <c r="ACA1202" s="117"/>
      <c r="ACB1202" s="117"/>
      <c r="ACC1202" s="117"/>
      <c r="ACD1202" s="117"/>
      <c r="ACE1202" s="117"/>
      <c r="ACF1202" s="117"/>
      <c r="ACG1202" s="117"/>
      <c r="ACH1202" s="117"/>
      <c r="ACI1202" s="117"/>
      <c r="ACJ1202" s="117"/>
      <c r="ACK1202" s="117"/>
      <c r="ACL1202" s="117"/>
      <c r="ACM1202" s="117"/>
      <c r="ACN1202" s="117"/>
      <c r="ACO1202" s="117"/>
      <c r="ACP1202" s="117"/>
      <c r="ACQ1202" s="117"/>
      <c r="ACR1202" s="117"/>
      <c r="ACS1202" s="117"/>
      <c r="ACT1202" s="117"/>
      <c r="ACU1202" s="117"/>
      <c r="ACV1202" s="117"/>
      <c r="ACW1202" s="117"/>
      <c r="ACX1202" s="117"/>
      <c r="ACY1202" s="117"/>
      <c r="ACZ1202" s="117"/>
      <c r="ADA1202" s="117"/>
      <c r="ADB1202" s="117"/>
      <c r="ADC1202" s="117"/>
      <c r="ADD1202" s="117"/>
      <c r="ADE1202" s="117"/>
      <c r="ADF1202" s="117"/>
      <c r="ADG1202" s="117"/>
      <c r="ADH1202" s="117"/>
      <c r="ADI1202" s="117"/>
      <c r="ADJ1202" s="117"/>
      <c r="ADK1202" s="117"/>
      <c r="ADL1202" s="117"/>
      <c r="ADM1202" s="117"/>
      <c r="ADN1202" s="117"/>
      <c r="ADO1202" s="117"/>
      <c r="ADP1202" s="117"/>
      <c r="ADQ1202" s="117"/>
      <c r="ADR1202" s="117"/>
      <c r="ADS1202" s="117"/>
      <c r="ADT1202" s="117"/>
      <c r="ADU1202" s="117"/>
      <c r="ADV1202" s="117"/>
      <c r="ADW1202" s="117"/>
      <c r="ADX1202" s="117"/>
      <c r="ADY1202" s="117"/>
      <c r="ADZ1202" s="117"/>
      <c r="AEA1202" s="117"/>
      <c r="AEB1202" s="117"/>
      <c r="AEC1202" s="117"/>
      <c r="AED1202" s="117"/>
      <c r="AEE1202" s="117"/>
      <c r="AEF1202" s="117"/>
      <c r="AEG1202" s="117"/>
      <c r="AEH1202" s="117"/>
      <c r="AEI1202" s="117"/>
      <c r="AEJ1202" s="117"/>
      <c r="AEK1202" s="117"/>
      <c r="AEL1202" s="117"/>
      <c r="AEM1202" s="117"/>
      <c r="AEN1202" s="117"/>
      <c r="AEO1202" s="117"/>
      <c r="AEP1202" s="117"/>
      <c r="AEQ1202" s="117"/>
      <c r="AER1202" s="117"/>
      <c r="AES1202" s="117"/>
      <c r="AET1202" s="117"/>
      <c r="AEU1202" s="117"/>
      <c r="AEV1202" s="117"/>
      <c r="AEW1202" s="117"/>
      <c r="AEX1202" s="117"/>
      <c r="AEY1202" s="117"/>
      <c r="AEZ1202" s="117"/>
      <c r="AFA1202" s="117"/>
      <c r="AFB1202" s="117"/>
      <c r="AFC1202" s="117"/>
      <c r="AFD1202" s="117"/>
      <c r="AFE1202" s="117"/>
      <c r="AFF1202" s="117"/>
      <c r="AFG1202" s="117"/>
      <c r="AFH1202" s="117"/>
      <c r="AFI1202" s="117"/>
      <c r="AFJ1202" s="117"/>
      <c r="AFK1202" s="117"/>
      <c r="AFL1202" s="117"/>
      <c r="AFM1202" s="117"/>
      <c r="AFN1202" s="117"/>
      <c r="AFO1202" s="117"/>
      <c r="AFP1202" s="117"/>
      <c r="AFQ1202" s="117"/>
      <c r="AFR1202" s="117"/>
      <c r="AFS1202" s="117"/>
      <c r="AFT1202" s="117"/>
      <c r="AFU1202" s="117"/>
      <c r="AFV1202" s="117"/>
      <c r="AFW1202" s="117"/>
      <c r="AFX1202" s="117"/>
      <c r="AFY1202" s="117"/>
      <c r="AFZ1202" s="117"/>
      <c r="AGA1202" s="117"/>
      <c r="AGB1202" s="117"/>
      <c r="AGC1202" s="117"/>
      <c r="AGD1202" s="117"/>
      <c r="AGE1202" s="117"/>
      <c r="AGF1202" s="117"/>
      <c r="AGG1202" s="117"/>
      <c r="AGH1202" s="117"/>
      <c r="AGI1202" s="117"/>
      <c r="AGJ1202" s="117"/>
      <c r="AGK1202" s="117"/>
      <c r="AGL1202" s="117"/>
      <c r="AGM1202" s="117"/>
      <c r="AGN1202" s="117"/>
      <c r="AGO1202" s="117"/>
      <c r="AGP1202" s="117"/>
      <c r="AGQ1202" s="117"/>
      <c r="AGR1202" s="117"/>
      <c r="AGS1202" s="117"/>
      <c r="AGT1202" s="117"/>
      <c r="AGU1202" s="117"/>
      <c r="AGV1202" s="117"/>
      <c r="AGW1202" s="117"/>
      <c r="AGX1202" s="117"/>
      <c r="AGY1202" s="117"/>
      <c r="AGZ1202" s="117"/>
      <c r="AHA1202" s="117"/>
      <c r="AHB1202" s="117"/>
      <c r="AHC1202" s="117"/>
      <c r="AHD1202" s="117"/>
      <c r="AHE1202" s="117"/>
      <c r="AHF1202" s="117"/>
      <c r="AHG1202" s="117"/>
      <c r="AHH1202" s="117"/>
      <c r="AHI1202" s="117"/>
      <c r="AHJ1202" s="117"/>
      <c r="AHK1202" s="117"/>
      <c r="AHL1202" s="117"/>
      <c r="AHM1202" s="117"/>
      <c r="AHN1202" s="117"/>
      <c r="AHO1202" s="117"/>
      <c r="AHP1202" s="117"/>
      <c r="AHQ1202" s="117"/>
      <c r="AHR1202" s="117"/>
      <c r="AHS1202" s="117"/>
      <c r="AHT1202" s="117"/>
      <c r="AHU1202" s="117"/>
      <c r="AHV1202" s="117"/>
      <c r="AHW1202" s="117"/>
      <c r="AHX1202" s="117"/>
      <c r="AHY1202" s="117"/>
      <c r="AHZ1202" s="117"/>
      <c r="AIA1202" s="117"/>
      <c r="AIB1202" s="117"/>
      <c r="AIC1202" s="117"/>
      <c r="AID1202" s="117"/>
      <c r="AIE1202" s="117"/>
      <c r="AIF1202" s="117"/>
      <c r="AIG1202" s="117"/>
      <c r="AIH1202" s="117"/>
      <c r="AII1202" s="117"/>
      <c r="AIJ1202" s="117"/>
      <c r="AIK1202" s="117"/>
      <c r="AIL1202" s="117"/>
      <c r="AIM1202" s="117"/>
      <c r="AIN1202" s="117"/>
      <c r="AIO1202" s="117"/>
      <c r="AIP1202" s="117"/>
      <c r="AIQ1202" s="117"/>
      <c r="AIR1202" s="117"/>
      <c r="AIS1202" s="117"/>
      <c r="AIT1202" s="117"/>
      <c r="AIU1202" s="117"/>
      <c r="AIV1202" s="117"/>
      <c r="AIW1202" s="117"/>
      <c r="AIX1202" s="117"/>
      <c r="AIY1202" s="117"/>
      <c r="AIZ1202" s="117"/>
      <c r="AJA1202" s="117"/>
      <c r="AJB1202" s="117"/>
      <c r="AJC1202" s="117"/>
      <c r="AJD1202" s="117"/>
      <c r="AJE1202" s="117"/>
      <c r="AJF1202" s="117"/>
      <c r="AJG1202" s="117"/>
      <c r="AJH1202" s="117"/>
      <c r="AJI1202" s="117"/>
      <c r="AJJ1202" s="117"/>
      <c r="AJK1202" s="117"/>
      <c r="AJL1202" s="117"/>
      <c r="AJM1202" s="117"/>
      <c r="AJN1202" s="117"/>
      <c r="AJO1202" s="117"/>
      <c r="AJP1202" s="117"/>
      <c r="AJQ1202" s="117"/>
      <c r="AJR1202" s="117"/>
      <c r="AJS1202" s="117"/>
      <c r="AJT1202" s="117"/>
      <c r="AJU1202" s="117"/>
      <c r="AJV1202" s="117"/>
      <c r="AJW1202" s="117"/>
      <c r="AJX1202" s="117"/>
      <c r="AJY1202" s="117"/>
      <c r="AJZ1202" s="117"/>
      <c r="AKA1202" s="117"/>
      <c r="AKB1202" s="117"/>
      <c r="AKC1202" s="117"/>
      <c r="AKD1202" s="117"/>
      <c r="AKE1202" s="117"/>
      <c r="AKF1202" s="117"/>
      <c r="AKG1202" s="117"/>
      <c r="AKH1202" s="117"/>
      <c r="AKI1202" s="117"/>
      <c r="AKJ1202" s="117"/>
      <c r="AKK1202" s="117"/>
      <c r="AKL1202" s="117"/>
      <c r="AKM1202" s="117"/>
      <c r="AKN1202" s="117"/>
      <c r="AKO1202" s="117"/>
      <c r="AKP1202" s="117"/>
      <c r="AKQ1202" s="117"/>
      <c r="AKR1202" s="117"/>
      <c r="AKS1202" s="117"/>
      <c r="AKT1202" s="117"/>
      <c r="AKU1202" s="117"/>
      <c r="AKV1202" s="117"/>
      <c r="AKW1202" s="117"/>
      <c r="AKX1202" s="117"/>
      <c r="AKY1202" s="117"/>
      <c r="AKZ1202" s="117"/>
      <c r="ALA1202" s="117"/>
      <c r="ALB1202" s="117"/>
      <c r="ALC1202" s="117"/>
      <c r="ALD1202" s="117"/>
      <c r="ALE1202" s="117"/>
      <c r="ALF1202" s="117"/>
      <c r="ALG1202" s="117"/>
      <c r="ALH1202" s="117"/>
      <c r="ALI1202" s="117"/>
      <c r="ALJ1202" s="117"/>
      <c r="ALK1202" s="117"/>
      <c r="ALL1202" s="117"/>
      <c r="ALM1202" s="117"/>
      <c r="ALN1202" s="117"/>
    </row>
    <row r="1203" spans="1:1002" s="120" customFormat="1" ht="38.25" x14ac:dyDescent="0.2">
      <c r="A1203" s="169"/>
      <c r="B1203" s="386" t="s">
        <v>2741</v>
      </c>
      <c r="C1203" s="205">
        <v>26565</v>
      </c>
      <c r="D1203" s="46" t="s">
        <v>2742</v>
      </c>
      <c r="E1203" s="355">
        <v>5</v>
      </c>
      <c r="F1203" s="205" t="s">
        <v>2693</v>
      </c>
      <c r="G1203" s="46" t="s">
        <v>2743</v>
      </c>
      <c r="H1203" s="46">
        <v>20</v>
      </c>
      <c r="I1203" s="117"/>
      <c r="J1203" s="117"/>
      <c r="K1203" s="117"/>
      <c r="L1203" s="117"/>
      <c r="M1203" s="117"/>
      <c r="N1203" s="117"/>
      <c r="O1203" s="117"/>
      <c r="P1203" s="117"/>
      <c r="Q1203" s="117"/>
      <c r="R1203" s="117"/>
      <c r="S1203" s="117"/>
      <c r="T1203" s="117"/>
      <c r="U1203" s="117"/>
      <c r="V1203" s="117"/>
      <c r="W1203" s="117"/>
      <c r="X1203" s="117"/>
      <c r="Y1203" s="117"/>
      <c r="Z1203" s="117"/>
      <c r="AA1203" s="117"/>
      <c r="AB1203" s="117"/>
      <c r="AC1203" s="117"/>
      <c r="AD1203" s="117"/>
      <c r="AE1203" s="117"/>
      <c r="AF1203" s="117"/>
      <c r="AG1203" s="117"/>
      <c r="AH1203" s="117"/>
      <c r="AI1203" s="117"/>
      <c r="AJ1203" s="117"/>
      <c r="AK1203" s="117"/>
      <c r="AL1203" s="117"/>
      <c r="AM1203" s="117"/>
      <c r="AN1203" s="117"/>
      <c r="AO1203" s="117"/>
      <c r="AP1203" s="117"/>
      <c r="AQ1203" s="117"/>
      <c r="AR1203" s="117"/>
      <c r="AS1203" s="117"/>
      <c r="AT1203" s="117"/>
      <c r="AU1203" s="117"/>
      <c r="AV1203" s="117"/>
      <c r="AW1203" s="117"/>
      <c r="AX1203" s="117"/>
      <c r="AY1203" s="117"/>
      <c r="AZ1203" s="117"/>
      <c r="BA1203" s="117"/>
      <c r="BB1203" s="117"/>
      <c r="BC1203" s="117"/>
      <c r="BD1203" s="117"/>
      <c r="BE1203" s="117"/>
      <c r="BF1203" s="117"/>
      <c r="BG1203" s="117"/>
      <c r="BH1203" s="117"/>
      <c r="BI1203" s="117"/>
      <c r="BJ1203" s="117"/>
      <c r="BK1203" s="117"/>
      <c r="BL1203" s="117"/>
      <c r="BM1203" s="117"/>
      <c r="BN1203" s="117"/>
      <c r="BO1203" s="117"/>
      <c r="BP1203" s="117"/>
      <c r="BQ1203" s="117"/>
      <c r="BR1203" s="117"/>
      <c r="BS1203" s="117"/>
      <c r="BT1203" s="117"/>
      <c r="BU1203" s="117"/>
      <c r="BV1203" s="117"/>
      <c r="BW1203" s="117"/>
      <c r="BX1203" s="117"/>
      <c r="BY1203" s="117"/>
      <c r="BZ1203" s="117"/>
      <c r="CA1203" s="117"/>
      <c r="CB1203" s="117"/>
      <c r="CC1203" s="117"/>
      <c r="CD1203" s="117"/>
      <c r="CE1203" s="117"/>
      <c r="CF1203" s="117"/>
      <c r="CG1203" s="117"/>
      <c r="CH1203" s="117"/>
      <c r="CI1203" s="117"/>
      <c r="CJ1203" s="117"/>
      <c r="CK1203" s="117"/>
      <c r="CL1203" s="117"/>
      <c r="CM1203" s="117"/>
      <c r="CN1203" s="117"/>
      <c r="CO1203" s="117"/>
      <c r="CP1203" s="117"/>
      <c r="CQ1203" s="117"/>
      <c r="CR1203" s="117"/>
      <c r="CS1203" s="117"/>
      <c r="CT1203" s="117"/>
      <c r="CU1203" s="117"/>
      <c r="CV1203" s="117"/>
      <c r="CW1203" s="117"/>
      <c r="CX1203" s="117"/>
      <c r="CY1203" s="117"/>
      <c r="CZ1203" s="117"/>
      <c r="DA1203" s="117"/>
      <c r="DB1203" s="117"/>
      <c r="DC1203" s="117"/>
      <c r="DD1203" s="117"/>
      <c r="DE1203" s="117"/>
      <c r="DF1203" s="117"/>
      <c r="DG1203" s="117"/>
      <c r="DH1203" s="117"/>
      <c r="DI1203" s="117"/>
      <c r="DJ1203" s="117"/>
      <c r="DK1203" s="117"/>
      <c r="DL1203" s="117"/>
      <c r="DM1203" s="117"/>
      <c r="DN1203" s="117"/>
      <c r="DO1203" s="117"/>
      <c r="DP1203" s="117"/>
      <c r="DQ1203" s="117"/>
      <c r="DR1203" s="117"/>
      <c r="DS1203" s="117"/>
      <c r="DT1203" s="117"/>
      <c r="DU1203" s="117"/>
      <c r="DV1203" s="117"/>
      <c r="DW1203" s="117"/>
      <c r="DX1203" s="117"/>
      <c r="DY1203" s="117"/>
      <c r="DZ1203" s="117"/>
      <c r="EA1203" s="117"/>
      <c r="EB1203" s="117"/>
      <c r="EC1203" s="117"/>
      <c r="ED1203" s="117"/>
      <c r="EE1203" s="117"/>
      <c r="EF1203" s="117"/>
      <c r="EG1203" s="117"/>
      <c r="EH1203" s="117"/>
      <c r="EI1203" s="117"/>
      <c r="EJ1203" s="117"/>
      <c r="EK1203" s="117"/>
      <c r="EL1203" s="117"/>
      <c r="EM1203" s="117"/>
      <c r="EN1203" s="117"/>
      <c r="EO1203" s="117"/>
      <c r="EP1203" s="117"/>
      <c r="EQ1203" s="117"/>
      <c r="ER1203" s="117"/>
      <c r="ES1203" s="117"/>
      <c r="ET1203" s="117"/>
      <c r="EU1203" s="117"/>
      <c r="EV1203" s="117"/>
      <c r="EW1203" s="117"/>
      <c r="EX1203" s="117"/>
      <c r="EY1203" s="117"/>
      <c r="EZ1203" s="117"/>
      <c r="FA1203" s="117"/>
      <c r="FB1203" s="117"/>
      <c r="FC1203" s="117"/>
      <c r="FD1203" s="117"/>
      <c r="FE1203" s="117"/>
      <c r="FF1203" s="117"/>
      <c r="FG1203" s="117"/>
      <c r="FH1203" s="117"/>
      <c r="FI1203" s="117"/>
      <c r="FJ1203" s="117"/>
      <c r="FK1203" s="117"/>
      <c r="FL1203" s="117"/>
      <c r="FM1203" s="117"/>
      <c r="FN1203" s="117"/>
      <c r="FO1203" s="117"/>
      <c r="FP1203" s="117"/>
      <c r="FQ1203" s="117"/>
      <c r="FR1203" s="117"/>
      <c r="FS1203" s="117"/>
      <c r="FT1203" s="117"/>
      <c r="FU1203" s="117"/>
      <c r="FV1203" s="117"/>
      <c r="FW1203" s="117"/>
      <c r="FX1203" s="117"/>
      <c r="FY1203" s="117"/>
      <c r="FZ1203" s="117"/>
      <c r="GA1203" s="117"/>
      <c r="GB1203" s="117"/>
      <c r="GC1203" s="117"/>
      <c r="GD1203" s="117"/>
      <c r="GE1203" s="117"/>
      <c r="GF1203" s="117"/>
      <c r="GG1203" s="117"/>
      <c r="GH1203" s="117"/>
      <c r="GI1203" s="117"/>
      <c r="GJ1203" s="117"/>
      <c r="GK1203" s="117"/>
      <c r="GL1203" s="117"/>
      <c r="GM1203" s="117"/>
      <c r="GN1203" s="117"/>
      <c r="GO1203" s="117"/>
      <c r="GP1203" s="117"/>
      <c r="GQ1203" s="117"/>
      <c r="GR1203" s="117"/>
      <c r="GS1203" s="117"/>
      <c r="GT1203" s="117"/>
      <c r="GU1203" s="117"/>
      <c r="GV1203" s="117"/>
      <c r="GW1203" s="117"/>
      <c r="GX1203" s="117"/>
      <c r="GY1203" s="117"/>
      <c r="GZ1203" s="117"/>
      <c r="HA1203" s="117"/>
      <c r="HB1203" s="117"/>
      <c r="HC1203" s="117"/>
      <c r="HD1203" s="117"/>
      <c r="HE1203" s="117"/>
      <c r="HF1203" s="117"/>
      <c r="HG1203" s="117"/>
      <c r="HH1203" s="117"/>
      <c r="HI1203" s="117"/>
      <c r="HJ1203" s="117"/>
      <c r="HK1203" s="117"/>
      <c r="HL1203" s="117"/>
      <c r="HM1203" s="117"/>
      <c r="HN1203" s="117"/>
      <c r="HO1203" s="117"/>
      <c r="HP1203" s="117"/>
      <c r="HQ1203" s="117"/>
      <c r="HR1203" s="117"/>
      <c r="HS1203" s="117"/>
      <c r="HT1203" s="117"/>
      <c r="HU1203" s="117"/>
      <c r="HV1203" s="117"/>
      <c r="HW1203" s="117"/>
      <c r="HX1203" s="117"/>
      <c r="HY1203" s="117"/>
      <c r="HZ1203" s="117"/>
      <c r="IA1203" s="117"/>
      <c r="IB1203" s="117"/>
      <c r="IC1203" s="117"/>
      <c r="ID1203" s="117"/>
      <c r="IE1203" s="117"/>
      <c r="IF1203" s="117"/>
      <c r="IG1203" s="117"/>
      <c r="IH1203" s="117"/>
      <c r="II1203" s="117"/>
      <c r="IJ1203" s="117"/>
      <c r="IK1203" s="117"/>
      <c r="IL1203" s="117"/>
      <c r="IM1203" s="117"/>
      <c r="IN1203" s="117"/>
      <c r="IO1203" s="117"/>
      <c r="IP1203" s="117"/>
      <c r="IQ1203" s="117"/>
      <c r="IR1203" s="117"/>
      <c r="IS1203" s="117"/>
      <c r="IT1203" s="117"/>
      <c r="IU1203" s="117"/>
      <c r="IV1203" s="117"/>
      <c r="IW1203" s="117"/>
      <c r="IX1203" s="117"/>
      <c r="IY1203" s="117"/>
      <c r="IZ1203" s="117"/>
      <c r="JA1203" s="117"/>
      <c r="JB1203" s="117"/>
      <c r="JC1203" s="117"/>
      <c r="JD1203" s="117"/>
      <c r="JE1203" s="117"/>
      <c r="JF1203" s="117"/>
      <c r="JG1203" s="117"/>
      <c r="JH1203" s="117"/>
      <c r="JI1203" s="117"/>
      <c r="JJ1203" s="117"/>
      <c r="JK1203" s="117"/>
      <c r="JL1203" s="117"/>
      <c r="JM1203" s="117"/>
      <c r="JN1203" s="117"/>
      <c r="JO1203" s="117"/>
      <c r="JP1203" s="117"/>
      <c r="JQ1203" s="117"/>
      <c r="JR1203" s="117"/>
      <c r="JS1203" s="117"/>
      <c r="JT1203" s="117"/>
      <c r="JU1203" s="117"/>
      <c r="JV1203" s="117"/>
      <c r="JW1203" s="117"/>
      <c r="JX1203" s="117"/>
      <c r="JY1203" s="117"/>
      <c r="JZ1203" s="117"/>
      <c r="KA1203" s="117"/>
      <c r="KB1203" s="117"/>
      <c r="KC1203" s="117"/>
      <c r="KD1203" s="117"/>
      <c r="KE1203" s="117"/>
      <c r="KF1203" s="117"/>
      <c r="KG1203" s="117"/>
      <c r="KH1203" s="117"/>
      <c r="KI1203" s="117"/>
      <c r="KJ1203" s="117"/>
      <c r="KK1203" s="117"/>
      <c r="KL1203" s="117"/>
      <c r="KM1203" s="117"/>
      <c r="KN1203" s="117"/>
      <c r="KO1203" s="117"/>
      <c r="KP1203" s="117"/>
      <c r="KQ1203" s="117"/>
      <c r="KR1203" s="117"/>
      <c r="KS1203" s="117"/>
      <c r="KT1203" s="117"/>
      <c r="KU1203" s="117"/>
      <c r="KV1203" s="117"/>
      <c r="KW1203" s="117"/>
      <c r="KX1203" s="117"/>
      <c r="KY1203" s="117"/>
      <c r="KZ1203" s="117"/>
      <c r="LA1203" s="117"/>
      <c r="LB1203" s="117"/>
      <c r="LC1203" s="117"/>
      <c r="LD1203" s="117"/>
      <c r="LE1203" s="117"/>
      <c r="LF1203" s="117"/>
      <c r="LG1203" s="117"/>
      <c r="LH1203" s="117"/>
      <c r="LI1203" s="117"/>
      <c r="LJ1203" s="117"/>
      <c r="LK1203" s="117"/>
      <c r="LL1203" s="117"/>
      <c r="LM1203" s="117"/>
      <c r="LN1203" s="117"/>
      <c r="LO1203" s="117"/>
      <c r="LP1203" s="117"/>
      <c r="LQ1203" s="117"/>
      <c r="LR1203" s="117"/>
      <c r="LS1203" s="117"/>
      <c r="LT1203" s="117"/>
      <c r="LU1203" s="117"/>
      <c r="LV1203" s="117"/>
      <c r="LW1203" s="117"/>
      <c r="LX1203" s="117"/>
      <c r="LY1203" s="117"/>
      <c r="LZ1203" s="117"/>
      <c r="MA1203" s="117"/>
      <c r="MB1203" s="117"/>
      <c r="MC1203" s="117"/>
      <c r="MD1203" s="117"/>
      <c r="ME1203" s="117"/>
      <c r="MF1203" s="117"/>
      <c r="MG1203" s="117"/>
      <c r="MH1203" s="117"/>
      <c r="MI1203" s="117"/>
      <c r="MJ1203" s="117"/>
      <c r="MK1203" s="117"/>
      <c r="ML1203" s="117"/>
      <c r="MM1203" s="117"/>
      <c r="MN1203" s="117"/>
      <c r="MO1203" s="117"/>
      <c r="MP1203" s="117"/>
      <c r="MQ1203" s="117"/>
      <c r="MR1203" s="117"/>
      <c r="MS1203" s="117"/>
      <c r="MT1203" s="117"/>
      <c r="MU1203" s="117"/>
      <c r="MV1203" s="117"/>
      <c r="MW1203" s="117"/>
      <c r="MX1203" s="117"/>
      <c r="MY1203" s="117"/>
      <c r="MZ1203" s="117"/>
      <c r="NA1203" s="117"/>
      <c r="NB1203" s="117"/>
      <c r="NC1203" s="117"/>
      <c r="ND1203" s="117"/>
      <c r="NE1203" s="117"/>
      <c r="NF1203" s="117"/>
      <c r="NG1203" s="117"/>
      <c r="NH1203" s="117"/>
      <c r="NI1203" s="117"/>
      <c r="NJ1203" s="117"/>
      <c r="NK1203" s="117"/>
      <c r="NL1203" s="117"/>
      <c r="NM1203" s="117"/>
      <c r="NN1203" s="117"/>
      <c r="NO1203" s="117"/>
      <c r="NP1203" s="117"/>
      <c r="NQ1203" s="117"/>
      <c r="NR1203" s="117"/>
      <c r="NS1203" s="117"/>
      <c r="NT1203" s="117"/>
      <c r="NU1203" s="117"/>
      <c r="NV1203" s="117"/>
      <c r="NW1203" s="117"/>
      <c r="NX1203" s="117"/>
      <c r="NY1203" s="117"/>
      <c r="NZ1203" s="117"/>
      <c r="OA1203" s="117"/>
      <c r="OB1203" s="117"/>
      <c r="OC1203" s="117"/>
      <c r="OD1203" s="117"/>
      <c r="OE1203" s="117"/>
      <c r="OF1203" s="117"/>
      <c r="OG1203" s="117"/>
      <c r="OH1203" s="117"/>
      <c r="OI1203" s="117"/>
      <c r="OJ1203" s="117"/>
      <c r="OK1203" s="117"/>
      <c r="OL1203" s="117"/>
      <c r="OM1203" s="117"/>
      <c r="ON1203" s="117"/>
      <c r="OO1203" s="117"/>
      <c r="OP1203" s="117"/>
      <c r="OQ1203" s="117"/>
      <c r="OR1203" s="117"/>
      <c r="OS1203" s="117"/>
      <c r="OT1203" s="117"/>
      <c r="OU1203" s="117"/>
      <c r="OV1203" s="117"/>
      <c r="OW1203" s="117"/>
      <c r="OX1203" s="117"/>
      <c r="OY1203" s="117"/>
      <c r="OZ1203" s="117"/>
      <c r="PA1203" s="117"/>
      <c r="PB1203" s="117"/>
      <c r="PC1203" s="117"/>
      <c r="PD1203" s="117"/>
      <c r="PE1203" s="117"/>
      <c r="PF1203" s="117"/>
      <c r="PG1203" s="117"/>
      <c r="PH1203" s="117"/>
      <c r="PI1203" s="117"/>
      <c r="PJ1203" s="117"/>
      <c r="PK1203" s="117"/>
      <c r="PL1203" s="117"/>
      <c r="PM1203" s="117"/>
      <c r="PN1203" s="117"/>
      <c r="PO1203" s="117"/>
      <c r="PP1203" s="117"/>
      <c r="PQ1203" s="117"/>
      <c r="PR1203" s="117"/>
      <c r="PS1203" s="117"/>
      <c r="PT1203" s="117"/>
      <c r="PU1203" s="117"/>
      <c r="PV1203" s="117"/>
      <c r="PW1203" s="117"/>
      <c r="PX1203" s="117"/>
      <c r="PY1203" s="117"/>
      <c r="PZ1203" s="117"/>
      <c r="QA1203" s="117"/>
      <c r="QB1203" s="117"/>
      <c r="QC1203" s="117"/>
      <c r="QD1203" s="117"/>
      <c r="QE1203" s="117"/>
      <c r="QF1203" s="117"/>
      <c r="QG1203" s="117"/>
      <c r="QH1203" s="117"/>
      <c r="QI1203" s="117"/>
      <c r="QJ1203" s="117"/>
      <c r="QK1203" s="117"/>
      <c r="QL1203" s="117"/>
      <c r="QM1203" s="117"/>
      <c r="QN1203" s="117"/>
      <c r="QO1203" s="117"/>
      <c r="QP1203" s="117"/>
      <c r="QQ1203" s="117"/>
      <c r="QR1203" s="117"/>
      <c r="QS1203" s="117"/>
      <c r="QT1203" s="117"/>
      <c r="QU1203" s="117"/>
      <c r="QV1203" s="117"/>
      <c r="QW1203" s="117"/>
      <c r="QX1203" s="117"/>
      <c r="QY1203" s="117"/>
      <c r="QZ1203" s="117"/>
      <c r="RA1203" s="117"/>
      <c r="RB1203" s="117"/>
      <c r="RC1203" s="117"/>
      <c r="RD1203" s="117"/>
      <c r="RE1203" s="117"/>
      <c r="RF1203" s="117"/>
      <c r="RG1203" s="117"/>
      <c r="RH1203" s="117"/>
      <c r="RI1203" s="117"/>
      <c r="RJ1203" s="117"/>
      <c r="RK1203" s="117"/>
      <c r="RL1203" s="117"/>
      <c r="RM1203" s="117"/>
      <c r="RN1203" s="117"/>
      <c r="RO1203" s="117"/>
      <c r="RP1203" s="117"/>
      <c r="RQ1203" s="117"/>
      <c r="RR1203" s="117"/>
      <c r="RS1203" s="117"/>
      <c r="RT1203" s="117"/>
      <c r="RU1203" s="117"/>
      <c r="RV1203" s="117"/>
      <c r="RW1203" s="117"/>
      <c r="RX1203" s="117"/>
      <c r="RY1203" s="117"/>
      <c r="RZ1203" s="117"/>
      <c r="SA1203" s="117"/>
      <c r="SB1203" s="117"/>
      <c r="SC1203" s="117"/>
      <c r="SD1203" s="117"/>
      <c r="SE1203" s="117"/>
      <c r="SF1203" s="117"/>
      <c r="SG1203" s="117"/>
      <c r="SH1203" s="117"/>
      <c r="SI1203" s="117"/>
      <c r="SJ1203" s="117"/>
      <c r="SK1203" s="117"/>
      <c r="SL1203" s="117"/>
      <c r="SM1203" s="117"/>
      <c r="SN1203" s="117"/>
      <c r="SO1203" s="117"/>
      <c r="SP1203" s="117"/>
      <c r="SQ1203" s="117"/>
      <c r="SR1203" s="117"/>
      <c r="SS1203" s="117"/>
      <c r="ST1203" s="117"/>
      <c r="SU1203" s="117"/>
      <c r="SV1203" s="117"/>
      <c r="SW1203" s="117"/>
      <c r="SX1203" s="117"/>
      <c r="SY1203" s="117"/>
      <c r="SZ1203" s="117"/>
      <c r="TA1203" s="117"/>
      <c r="TB1203" s="117"/>
      <c r="TC1203" s="117"/>
      <c r="TD1203" s="117"/>
      <c r="TE1203" s="117"/>
      <c r="TF1203" s="117"/>
      <c r="TG1203" s="117"/>
      <c r="TH1203" s="117"/>
      <c r="TI1203" s="117"/>
      <c r="TJ1203" s="117"/>
      <c r="TK1203" s="117"/>
      <c r="TL1203" s="117"/>
      <c r="TM1203" s="117"/>
      <c r="TN1203" s="117"/>
      <c r="TO1203" s="117"/>
      <c r="TP1203" s="117"/>
      <c r="TQ1203" s="117"/>
      <c r="TR1203" s="117"/>
      <c r="TS1203" s="117"/>
      <c r="TT1203" s="117"/>
      <c r="TU1203" s="117"/>
      <c r="TV1203" s="117"/>
      <c r="TW1203" s="117"/>
      <c r="TX1203" s="117"/>
      <c r="TY1203" s="117"/>
      <c r="TZ1203" s="117"/>
      <c r="UA1203" s="117"/>
      <c r="UB1203" s="117"/>
      <c r="UC1203" s="117"/>
      <c r="UD1203" s="117"/>
      <c r="UE1203" s="117"/>
      <c r="UF1203" s="117"/>
      <c r="UG1203" s="117"/>
      <c r="UH1203" s="117"/>
      <c r="UI1203" s="117"/>
      <c r="UJ1203" s="117"/>
      <c r="UK1203" s="117"/>
      <c r="UL1203" s="117"/>
      <c r="UM1203" s="117"/>
      <c r="UN1203" s="117"/>
      <c r="UO1203" s="117"/>
      <c r="UP1203" s="117"/>
      <c r="UQ1203" s="117"/>
      <c r="UR1203" s="117"/>
      <c r="US1203" s="117"/>
      <c r="UT1203" s="117"/>
      <c r="UU1203" s="117"/>
      <c r="UV1203" s="117"/>
      <c r="UW1203" s="117"/>
      <c r="UX1203" s="117"/>
      <c r="UY1203" s="117"/>
      <c r="UZ1203" s="117"/>
      <c r="VA1203" s="117"/>
      <c r="VB1203" s="117"/>
      <c r="VC1203" s="117"/>
      <c r="VD1203" s="117"/>
      <c r="VE1203" s="117"/>
      <c r="VF1203" s="117"/>
      <c r="VG1203" s="117"/>
      <c r="VH1203" s="117"/>
      <c r="VI1203" s="117"/>
      <c r="VJ1203" s="117"/>
      <c r="VK1203" s="117"/>
      <c r="VL1203" s="117"/>
      <c r="VM1203" s="117"/>
      <c r="VN1203" s="117"/>
      <c r="VO1203" s="117"/>
      <c r="VP1203" s="117"/>
      <c r="VQ1203" s="117"/>
      <c r="VR1203" s="117"/>
      <c r="VS1203" s="117"/>
      <c r="VT1203" s="117"/>
      <c r="VU1203" s="117"/>
      <c r="VV1203" s="117"/>
      <c r="VW1203" s="117"/>
      <c r="VX1203" s="117"/>
      <c r="VY1203" s="117"/>
      <c r="VZ1203" s="117"/>
      <c r="WA1203" s="117"/>
      <c r="WB1203" s="117"/>
      <c r="WC1203" s="117"/>
      <c r="WD1203" s="117"/>
      <c r="WE1203" s="117"/>
      <c r="WF1203" s="117"/>
      <c r="WG1203" s="117"/>
      <c r="WH1203" s="117"/>
      <c r="WI1203" s="117"/>
      <c r="WJ1203" s="117"/>
      <c r="WK1203" s="117"/>
      <c r="WL1203" s="117"/>
      <c r="WM1203" s="117"/>
      <c r="WN1203" s="117"/>
      <c r="WO1203" s="117"/>
      <c r="WP1203" s="117"/>
      <c r="WQ1203" s="117"/>
      <c r="WR1203" s="117"/>
      <c r="WS1203" s="117"/>
      <c r="WT1203" s="117"/>
      <c r="WU1203" s="117"/>
      <c r="WV1203" s="117"/>
      <c r="WW1203" s="117"/>
      <c r="WX1203" s="117"/>
      <c r="WY1203" s="117"/>
      <c r="WZ1203" s="117"/>
      <c r="XA1203" s="117"/>
      <c r="XB1203" s="117"/>
      <c r="XC1203" s="117"/>
      <c r="XD1203" s="117"/>
      <c r="XE1203" s="117"/>
      <c r="XF1203" s="117"/>
      <c r="XG1203" s="117"/>
      <c r="XH1203" s="117"/>
      <c r="XI1203" s="117"/>
      <c r="XJ1203" s="117"/>
      <c r="XK1203" s="117"/>
      <c r="XL1203" s="117"/>
      <c r="XM1203" s="117"/>
      <c r="XN1203" s="117"/>
      <c r="XO1203" s="117"/>
      <c r="XP1203" s="117"/>
      <c r="XQ1203" s="117"/>
      <c r="XR1203" s="117"/>
      <c r="XS1203" s="117"/>
      <c r="XT1203" s="117"/>
      <c r="XU1203" s="117"/>
      <c r="XV1203" s="117"/>
      <c r="XW1203" s="117"/>
      <c r="XX1203" s="117"/>
      <c r="XY1203" s="117"/>
      <c r="XZ1203" s="117"/>
      <c r="YA1203" s="117"/>
      <c r="YB1203" s="117"/>
      <c r="YC1203" s="117"/>
      <c r="YD1203" s="117"/>
      <c r="YE1203" s="117"/>
      <c r="YF1203" s="117"/>
      <c r="YG1203" s="117"/>
      <c r="YH1203" s="117"/>
      <c r="YI1203" s="117"/>
      <c r="YJ1203" s="117"/>
      <c r="YK1203" s="117"/>
      <c r="YL1203" s="117"/>
      <c r="YM1203" s="117"/>
      <c r="YN1203" s="117"/>
      <c r="YO1203" s="117"/>
      <c r="YP1203" s="117"/>
      <c r="YQ1203" s="117"/>
      <c r="YR1203" s="117"/>
      <c r="YS1203" s="117"/>
      <c r="YT1203" s="117"/>
      <c r="YU1203" s="117"/>
      <c r="YV1203" s="117"/>
      <c r="YW1203" s="117"/>
      <c r="YX1203" s="117"/>
      <c r="YY1203" s="117"/>
      <c r="YZ1203" s="117"/>
      <c r="ZA1203" s="117"/>
      <c r="ZB1203" s="117"/>
      <c r="ZC1203" s="117"/>
      <c r="ZD1203" s="117"/>
      <c r="ZE1203" s="117"/>
      <c r="ZF1203" s="117"/>
      <c r="ZG1203" s="117"/>
      <c r="ZH1203" s="117"/>
      <c r="ZI1203" s="117"/>
      <c r="ZJ1203" s="117"/>
      <c r="ZK1203" s="117"/>
      <c r="ZL1203" s="117"/>
      <c r="ZM1203" s="117"/>
      <c r="ZN1203" s="117"/>
      <c r="ZO1203" s="117"/>
      <c r="ZP1203" s="117"/>
      <c r="ZQ1203" s="117"/>
      <c r="ZR1203" s="117"/>
      <c r="ZS1203" s="117"/>
      <c r="ZT1203" s="117"/>
      <c r="ZU1203" s="117"/>
      <c r="ZV1203" s="117"/>
      <c r="ZW1203" s="117"/>
      <c r="ZX1203" s="117"/>
      <c r="ZY1203" s="117"/>
      <c r="ZZ1203" s="117"/>
      <c r="AAA1203" s="117"/>
      <c r="AAB1203" s="117"/>
      <c r="AAC1203" s="117"/>
      <c r="AAD1203" s="117"/>
      <c r="AAE1203" s="117"/>
      <c r="AAF1203" s="117"/>
      <c r="AAG1203" s="117"/>
      <c r="AAH1203" s="117"/>
      <c r="AAI1203" s="117"/>
      <c r="AAJ1203" s="117"/>
      <c r="AAK1203" s="117"/>
      <c r="AAL1203" s="117"/>
      <c r="AAM1203" s="117"/>
      <c r="AAN1203" s="117"/>
      <c r="AAO1203" s="117"/>
      <c r="AAP1203" s="117"/>
      <c r="AAQ1203" s="117"/>
      <c r="AAR1203" s="117"/>
      <c r="AAS1203" s="117"/>
      <c r="AAT1203" s="117"/>
      <c r="AAU1203" s="117"/>
      <c r="AAV1203" s="117"/>
      <c r="AAW1203" s="117"/>
      <c r="AAX1203" s="117"/>
      <c r="AAY1203" s="117"/>
      <c r="AAZ1203" s="117"/>
      <c r="ABA1203" s="117"/>
      <c r="ABB1203" s="117"/>
      <c r="ABC1203" s="117"/>
      <c r="ABD1203" s="117"/>
      <c r="ABE1203" s="117"/>
      <c r="ABF1203" s="117"/>
      <c r="ABG1203" s="117"/>
      <c r="ABH1203" s="117"/>
      <c r="ABI1203" s="117"/>
      <c r="ABJ1203" s="117"/>
      <c r="ABK1203" s="117"/>
      <c r="ABL1203" s="117"/>
      <c r="ABM1203" s="117"/>
      <c r="ABN1203" s="117"/>
      <c r="ABO1203" s="117"/>
      <c r="ABP1203" s="117"/>
      <c r="ABQ1203" s="117"/>
      <c r="ABR1203" s="117"/>
      <c r="ABS1203" s="117"/>
      <c r="ABT1203" s="117"/>
      <c r="ABU1203" s="117"/>
      <c r="ABV1203" s="117"/>
      <c r="ABW1203" s="117"/>
      <c r="ABX1203" s="117"/>
      <c r="ABY1203" s="117"/>
      <c r="ABZ1203" s="117"/>
      <c r="ACA1203" s="117"/>
      <c r="ACB1203" s="117"/>
      <c r="ACC1203" s="117"/>
      <c r="ACD1203" s="117"/>
      <c r="ACE1203" s="117"/>
      <c r="ACF1203" s="117"/>
      <c r="ACG1203" s="117"/>
      <c r="ACH1203" s="117"/>
      <c r="ACI1203" s="117"/>
      <c r="ACJ1203" s="117"/>
      <c r="ACK1203" s="117"/>
      <c r="ACL1203" s="117"/>
      <c r="ACM1203" s="117"/>
      <c r="ACN1203" s="117"/>
      <c r="ACO1203" s="117"/>
      <c r="ACP1203" s="117"/>
      <c r="ACQ1203" s="117"/>
      <c r="ACR1203" s="117"/>
      <c r="ACS1203" s="117"/>
      <c r="ACT1203" s="117"/>
      <c r="ACU1203" s="117"/>
      <c r="ACV1203" s="117"/>
      <c r="ACW1203" s="117"/>
      <c r="ACX1203" s="117"/>
      <c r="ACY1203" s="117"/>
      <c r="ACZ1203" s="117"/>
      <c r="ADA1203" s="117"/>
      <c r="ADB1203" s="117"/>
      <c r="ADC1203" s="117"/>
      <c r="ADD1203" s="117"/>
      <c r="ADE1203" s="117"/>
      <c r="ADF1203" s="117"/>
      <c r="ADG1203" s="117"/>
      <c r="ADH1203" s="117"/>
      <c r="ADI1203" s="117"/>
      <c r="ADJ1203" s="117"/>
      <c r="ADK1203" s="117"/>
      <c r="ADL1203" s="117"/>
      <c r="ADM1203" s="117"/>
      <c r="ADN1203" s="117"/>
      <c r="ADO1203" s="117"/>
      <c r="ADP1203" s="117"/>
      <c r="ADQ1203" s="117"/>
      <c r="ADR1203" s="117"/>
      <c r="ADS1203" s="117"/>
      <c r="ADT1203" s="117"/>
      <c r="ADU1203" s="117"/>
      <c r="ADV1203" s="117"/>
      <c r="ADW1203" s="117"/>
      <c r="ADX1203" s="117"/>
      <c r="ADY1203" s="117"/>
      <c r="ADZ1203" s="117"/>
      <c r="AEA1203" s="117"/>
      <c r="AEB1203" s="117"/>
      <c r="AEC1203" s="117"/>
      <c r="AED1203" s="117"/>
      <c r="AEE1203" s="117"/>
      <c r="AEF1203" s="117"/>
      <c r="AEG1203" s="117"/>
      <c r="AEH1203" s="117"/>
      <c r="AEI1203" s="117"/>
      <c r="AEJ1203" s="117"/>
      <c r="AEK1203" s="117"/>
      <c r="AEL1203" s="117"/>
      <c r="AEM1203" s="117"/>
      <c r="AEN1203" s="117"/>
      <c r="AEO1203" s="117"/>
      <c r="AEP1203" s="117"/>
      <c r="AEQ1203" s="117"/>
      <c r="AER1203" s="117"/>
      <c r="AES1203" s="117"/>
      <c r="AET1203" s="117"/>
      <c r="AEU1203" s="117"/>
      <c r="AEV1203" s="117"/>
      <c r="AEW1203" s="117"/>
      <c r="AEX1203" s="117"/>
      <c r="AEY1203" s="117"/>
      <c r="AEZ1203" s="117"/>
      <c r="AFA1203" s="117"/>
      <c r="AFB1203" s="117"/>
      <c r="AFC1203" s="117"/>
      <c r="AFD1203" s="117"/>
      <c r="AFE1203" s="117"/>
      <c r="AFF1203" s="117"/>
      <c r="AFG1203" s="117"/>
      <c r="AFH1203" s="117"/>
      <c r="AFI1203" s="117"/>
      <c r="AFJ1203" s="117"/>
      <c r="AFK1203" s="117"/>
      <c r="AFL1203" s="117"/>
      <c r="AFM1203" s="117"/>
      <c r="AFN1203" s="117"/>
      <c r="AFO1203" s="117"/>
      <c r="AFP1203" s="117"/>
      <c r="AFQ1203" s="117"/>
      <c r="AFR1203" s="117"/>
      <c r="AFS1203" s="117"/>
      <c r="AFT1203" s="117"/>
      <c r="AFU1203" s="117"/>
      <c r="AFV1203" s="117"/>
      <c r="AFW1203" s="117"/>
      <c r="AFX1203" s="117"/>
      <c r="AFY1203" s="117"/>
      <c r="AFZ1203" s="117"/>
      <c r="AGA1203" s="117"/>
      <c r="AGB1203" s="117"/>
      <c r="AGC1203" s="117"/>
      <c r="AGD1203" s="117"/>
      <c r="AGE1203" s="117"/>
      <c r="AGF1203" s="117"/>
      <c r="AGG1203" s="117"/>
      <c r="AGH1203" s="117"/>
      <c r="AGI1203" s="117"/>
      <c r="AGJ1203" s="117"/>
      <c r="AGK1203" s="117"/>
      <c r="AGL1203" s="117"/>
      <c r="AGM1203" s="117"/>
      <c r="AGN1203" s="117"/>
      <c r="AGO1203" s="117"/>
      <c r="AGP1203" s="117"/>
      <c r="AGQ1203" s="117"/>
      <c r="AGR1203" s="117"/>
      <c r="AGS1203" s="117"/>
      <c r="AGT1203" s="117"/>
      <c r="AGU1203" s="117"/>
      <c r="AGV1203" s="117"/>
      <c r="AGW1203" s="117"/>
      <c r="AGX1203" s="117"/>
      <c r="AGY1203" s="117"/>
      <c r="AGZ1203" s="117"/>
      <c r="AHA1203" s="117"/>
      <c r="AHB1203" s="117"/>
      <c r="AHC1203" s="117"/>
      <c r="AHD1203" s="117"/>
      <c r="AHE1203" s="117"/>
      <c r="AHF1203" s="117"/>
      <c r="AHG1203" s="117"/>
      <c r="AHH1203" s="117"/>
      <c r="AHI1203" s="117"/>
      <c r="AHJ1203" s="117"/>
      <c r="AHK1203" s="117"/>
      <c r="AHL1203" s="117"/>
      <c r="AHM1203" s="117"/>
      <c r="AHN1203" s="117"/>
      <c r="AHO1203" s="117"/>
      <c r="AHP1203" s="117"/>
      <c r="AHQ1203" s="117"/>
      <c r="AHR1203" s="117"/>
      <c r="AHS1203" s="117"/>
      <c r="AHT1203" s="117"/>
      <c r="AHU1203" s="117"/>
      <c r="AHV1203" s="117"/>
      <c r="AHW1203" s="117"/>
      <c r="AHX1203" s="117"/>
      <c r="AHY1203" s="117"/>
      <c r="AHZ1203" s="117"/>
      <c r="AIA1203" s="117"/>
      <c r="AIB1203" s="117"/>
      <c r="AIC1203" s="117"/>
      <c r="AID1203" s="117"/>
      <c r="AIE1203" s="117"/>
      <c r="AIF1203" s="117"/>
      <c r="AIG1203" s="117"/>
      <c r="AIH1203" s="117"/>
      <c r="AII1203" s="117"/>
      <c r="AIJ1203" s="117"/>
      <c r="AIK1203" s="117"/>
      <c r="AIL1203" s="117"/>
      <c r="AIM1203" s="117"/>
      <c r="AIN1203" s="117"/>
      <c r="AIO1203" s="117"/>
      <c r="AIP1203" s="117"/>
      <c r="AIQ1203" s="117"/>
      <c r="AIR1203" s="117"/>
      <c r="AIS1203" s="117"/>
      <c r="AIT1203" s="117"/>
      <c r="AIU1203" s="117"/>
      <c r="AIV1203" s="117"/>
      <c r="AIW1203" s="117"/>
      <c r="AIX1203" s="117"/>
      <c r="AIY1203" s="117"/>
      <c r="AIZ1203" s="117"/>
      <c r="AJA1203" s="117"/>
      <c r="AJB1203" s="117"/>
      <c r="AJC1203" s="117"/>
      <c r="AJD1203" s="117"/>
      <c r="AJE1203" s="117"/>
      <c r="AJF1203" s="117"/>
      <c r="AJG1203" s="117"/>
      <c r="AJH1203" s="117"/>
      <c r="AJI1203" s="117"/>
      <c r="AJJ1203" s="117"/>
      <c r="AJK1203" s="117"/>
      <c r="AJL1203" s="117"/>
      <c r="AJM1203" s="117"/>
      <c r="AJN1203" s="117"/>
      <c r="AJO1203" s="117"/>
      <c r="AJP1203" s="117"/>
      <c r="AJQ1203" s="117"/>
      <c r="AJR1203" s="117"/>
      <c r="AJS1203" s="117"/>
      <c r="AJT1203" s="117"/>
      <c r="AJU1203" s="117"/>
      <c r="AJV1203" s="117"/>
      <c r="AJW1203" s="117"/>
      <c r="AJX1203" s="117"/>
      <c r="AJY1203" s="117"/>
      <c r="AJZ1203" s="117"/>
      <c r="AKA1203" s="117"/>
      <c r="AKB1203" s="117"/>
      <c r="AKC1203" s="117"/>
      <c r="AKD1203" s="117"/>
      <c r="AKE1203" s="117"/>
      <c r="AKF1203" s="117"/>
      <c r="AKG1203" s="117"/>
      <c r="AKH1203" s="117"/>
      <c r="AKI1203" s="117"/>
      <c r="AKJ1203" s="117"/>
      <c r="AKK1203" s="117"/>
      <c r="AKL1203" s="117"/>
      <c r="AKM1203" s="117"/>
      <c r="AKN1203" s="117"/>
      <c r="AKO1203" s="117"/>
      <c r="AKP1203" s="117"/>
      <c r="AKQ1203" s="117"/>
      <c r="AKR1203" s="117"/>
      <c r="AKS1203" s="117"/>
      <c r="AKT1203" s="117"/>
      <c r="AKU1203" s="117"/>
      <c r="AKV1203" s="117"/>
      <c r="AKW1203" s="117"/>
      <c r="AKX1203" s="117"/>
      <c r="AKY1203" s="117"/>
      <c r="AKZ1203" s="117"/>
      <c r="ALA1203" s="117"/>
      <c r="ALB1203" s="117"/>
      <c r="ALC1203" s="117"/>
      <c r="ALD1203" s="117"/>
      <c r="ALE1203" s="117"/>
      <c r="ALF1203" s="117"/>
      <c r="ALG1203" s="117"/>
      <c r="ALH1203" s="117"/>
      <c r="ALI1203" s="117"/>
      <c r="ALJ1203" s="117"/>
      <c r="ALK1203" s="117"/>
      <c r="ALL1203" s="117"/>
      <c r="ALM1203" s="117"/>
      <c r="ALN1203" s="117"/>
    </row>
    <row r="1204" spans="1:1002" s="120" customFormat="1" ht="25.5" x14ac:dyDescent="0.2">
      <c r="A1204" s="169"/>
      <c r="B1204" s="386" t="s">
        <v>2744</v>
      </c>
      <c r="C1204" s="205">
        <v>30351</v>
      </c>
      <c r="D1204" s="46" t="s">
        <v>2745</v>
      </c>
      <c r="E1204" s="355">
        <v>7</v>
      </c>
      <c r="F1204" s="205" t="s">
        <v>2618</v>
      </c>
      <c r="G1204" s="46" t="s">
        <v>2734</v>
      </c>
      <c r="H1204" s="46">
        <v>20</v>
      </c>
      <c r="I1204" s="117"/>
      <c r="J1204" s="117"/>
      <c r="K1204" s="117"/>
      <c r="L1204" s="117"/>
      <c r="M1204" s="117"/>
      <c r="N1204" s="117"/>
      <c r="O1204" s="117"/>
      <c r="P1204" s="117"/>
      <c r="Q1204" s="117"/>
      <c r="R1204" s="117"/>
      <c r="S1204" s="117"/>
      <c r="T1204" s="117"/>
      <c r="U1204" s="117"/>
      <c r="V1204" s="117"/>
      <c r="W1204" s="117"/>
      <c r="X1204" s="117"/>
      <c r="Y1204" s="117"/>
      <c r="Z1204" s="117"/>
      <c r="AA1204" s="117"/>
      <c r="AB1204" s="117"/>
      <c r="AC1204" s="117"/>
      <c r="AD1204" s="117"/>
      <c r="AE1204" s="117"/>
      <c r="AF1204" s="117"/>
      <c r="AG1204" s="117"/>
      <c r="AH1204" s="117"/>
      <c r="AI1204" s="117"/>
      <c r="AJ1204" s="117"/>
      <c r="AK1204" s="117"/>
      <c r="AL1204" s="117"/>
      <c r="AM1204" s="117"/>
      <c r="AN1204" s="117"/>
      <c r="AO1204" s="117"/>
      <c r="AP1204" s="117"/>
      <c r="AQ1204" s="117"/>
      <c r="AR1204" s="117"/>
      <c r="AS1204" s="117"/>
      <c r="AT1204" s="117"/>
      <c r="AU1204" s="117"/>
      <c r="AV1204" s="117"/>
      <c r="AW1204" s="117"/>
      <c r="AX1204" s="117"/>
      <c r="AY1204" s="117"/>
      <c r="AZ1204" s="117"/>
      <c r="BA1204" s="117"/>
      <c r="BB1204" s="117"/>
      <c r="BC1204" s="117"/>
      <c r="BD1204" s="117"/>
      <c r="BE1204" s="117"/>
      <c r="BF1204" s="117"/>
      <c r="BG1204" s="117"/>
      <c r="BH1204" s="117"/>
      <c r="BI1204" s="117"/>
      <c r="BJ1204" s="117"/>
      <c r="BK1204" s="117"/>
      <c r="BL1204" s="117"/>
      <c r="BM1204" s="117"/>
      <c r="BN1204" s="117"/>
      <c r="BO1204" s="117"/>
      <c r="BP1204" s="117"/>
      <c r="BQ1204" s="117"/>
      <c r="BR1204" s="117"/>
      <c r="BS1204" s="117"/>
      <c r="BT1204" s="117"/>
      <c r="BU1204" s="117"/>
      <c r="BV1204" s="117"/>
      <c r="BW1204" s="117"/>
      <c r="BX1204" s="117"/>
      <c r="BY1204" s="117"/>
      <c r="BZ1204" s="117"/>
      <c r="CA1204" s="117"/>
      <c r="CB1204" s="117"/>
      <c r="CC1204" s="117"/>
      <c r="CD1204" s="117"/>
      <c r="CE1204" s="117"/>
      <c r="CF1204" s="117"/>
      <c r="CG1204" s="117"/>
      <c r="CH1204" s="117"/>
      <c r="CI1204" s="117"/>
      <c r="CJ1204" s="117"/>
      <c r="CK1204" s="117"/>
      <c r="CL1204" s="117"/>
      <c r="CM1204" s="117"/>
      <c r="CN1204" s="117"/>
      <c r="CO1204" s="117"/>
      <c r="CP1204" s="117"/>
      <c r="CQ1204" s="117"/>
      <c r="CR1204" s="117"/>
      <c r="CS1204" s="117"/>
      <c r="CT1204" s="117"/>
      <c r="CU1204" s="117"/>
      <c r="CV1204" s="117"/>
      <c r="CW1204" s="117"/>
      <c r="CX1204" s="117"/>
      <c r="CY1204" s="117"/>
      <c r="CZ1204" s="117"/>
      <c r="DA1204" s="117"/>
      <c r="DB1204" s="117"/>
      <c r="DC1204" s="117"/>
      <c r="DD1204" s="117"/>
      <c r="DE1204" s="117"/>
      <c r="DF1204" s="117"/>
      <c r="DG1204" s="117"/>
      <c r="DH1204" s="117"/>
      <c r="DI1204" s="117"/>
      <c r="DJ1204" s="117"/>
      <c r="DK1204" s="117"/>
      <c r="DL1204" s="117"/>
      <c r="DM1204" s="117"/>
      <c r="DN1204" s="117"/>
      <c r="DO1204" s="117"/>
      <c r="DP1204" s="117"/>
      <c r="DQ1204" s="117"/>
      <c r="DR1204" s="117"/>
      <c r="DS1204" s="117"/>
      <c r="DT1204" s="117"/>
      <c r="DU1204" s="117"/>
      <c r="DV1204" s="117"/>
      <c r="DW1204" s="117"/>
      <c r="DX1204" s="117"/>
      <c r="DY1204" s="117"/>
      <c r="DZ1204" s="117"/>
      <c r="EA1204" s="117"/>
      <c r="EB1204" s="117"/>
      <c r="EC1204" s="117"/>
      <c r="ED1204" s="117"/>
      <c r="EE1204" s="117"/>
      <c r="EF1204" s="117"/>
      <c r="EG1204" s="117"/>
      <c r="EH1204" s="117"/>
      <c r="EI1204" s="117"/>
      <c r="EJ1204" s="117"/>
      <c r="EK1204" s="117"/>
      <c r="EL1204" s="117"/>
      <c r="EM1204" s="117"/>
      <c r="EN1204" s="117"/>
      <c r="EO1204" s="117"/>
      <c r="EP1204" s="117"/>
      <c r="EQ1204" s="117"/>
      <c r="ER1204" s="117"/>
      <c r="ES1204" s="117"/>
      <c r="ET1204" s="117"/>
      <c r="EU1204" s="117"/>
      <c r="EV1204" s="117"/>
      <c r="EW1204" s="117"/>
      <c r="EX1204" s="117"/>
      <c r="EY1204" s="117"/>
      <c r="EZ1204" s="117"/>
      <c r="FA1204" s="117"/>
      <c r="FB1204" s="117"/>
      <c r="FC1204" s="117"/>
      <c r="FD1204" s="117"/>
      <c r="FE1204" s="117"/>
      <c r="FF1204" s="117"/>
      <c r="FG1204" s="117"/>
      <c r="FH1204" s="117"/>
      <c r="FI1204" s="117"/>
      <c r="FJ1204" s="117"/>
      <c r="FK1204" s="117"/>
      <c r="FL1204" s="117"/>
      <c r="FM1204" s="117"/>
      <c r="FN1204" s="117"/>
      <c r="FO1204" s="117"/>
      <c r="FP1204" s="117"/>
      <c r="FQ1204" s="117"/>
      <c r="FR1204" s="117"/>
      <c r="FS1204" s="117"/>
      <c r="FT1204" s="117"/>
      <c r="FU1204" s="117"/>
      <c r="FV1204" s="117"/>
      <c r="FW1204" s="117"/>
      <c r="FX1204" s="117"/>
      <c r="FY1204" s="117"/>
      <c r="FZ1204" s="117"/>
      <c r="GA1204" s="117"/>
      <c r="GB1204" s="117"/>
      <c r="GC1204" s="117"/>
      <c r="GD1204" s="117"/>
      <c r="GE1204" s="117"/>
      <c r="GF1204" s="117"/>
      <c r="GG1204" s="117"/>
      <c r="GH1204" s="117"/>
      <c r="GI1204" s="117"/>
      <c r="GJ1204" s="117"/>
      <c r="GK1204" s="117"/>
      <c r="GL1204" s="117"/>
      <c r="GM1204" s="117"/>
      <c r="GN1204" s="117"/>
      <c r="GO1204" s="117"/>
      <c r="GP1204" s="117"/>
      <c r="GQ1204" s="117"/>
      <c r="GR1204" s="117"/>
      <c r="GS1204" s="117"/>
      <c r="GT1204" s="117"/>
      <c r="GU1204" s="117"/>
      <c r="GV1204" s="117"/>
      <c r="GW1204" s="117"/>
      <c r="GX1204" s="117"/>
      <c r="GY1204" s="117"/>
      <c r="GZ1204" s="117"/>
      <c r="HA1204" s="117"/>
      <c r="HB1204" s="117"/>
      <c r="HC1204" s="117"/>
      <c r="HD1204" s="117"/>
      <c r="HE1204" s="117"/>
      <c r="HF1204" s="117"/>
      <c r="HG1204" s="117"/>
      <c r="HH1204" s="117"/>
      <c r="HI1204" s="117"/>
      <c r="HJ1204" s="117"/>
      <c r="HK1204" s="117"/>
      <c r="HL1204" s="117"/>
      <c r="HM1204" s="117"/>
      <c r="HN1204" s="117"/>
      <c r="HO1204" s="117"/>
      <c r="HP1204" s="117"/>
      <c r="HQ1204" s="117"/>
      <c r="HR1204" s="117"/>
      <c r="HS1204" s="117"/>
      <c r="HT1204" s="117"/>
      <c r="HU1204" s="117"/>
      <c r="HV1204" s="117"/>
      <c r="HW1204" s="117"/>
      <c r="HX1204" s="117"/>
      <c r="HY1204" s="117"/>
      <c r="HZ1204" s="117"/>
      <c r="IA1204" s="117"/>
      <c r="IB1204" s="117"/>
      <c r="IC1204" s="117"/>
      <c r="ID1204" s="117"/>
      <c r="IE1204" s="117"/>
      <c r="IF1204" s="117"/>
      <c r="IG1204" s="117"/>
      <c r="IH1204" s="117"/>
      <c r="II1204" s="117"/>
      <c r="IJ1204" s="117"/>
      <c r="IK1204" s="117"/>
      <c r="IL1204" s="117"/>
      <c r="IM1204" s="117"/>
      <c r="IN1204" s="117"/>
      <c r="IO1204" s="117"/>
      <c r="IP1204" s="117"/>
      <c r="IQ1204" s="117"/>
      <c r="IR1204" s="117"/>
      <c r="IS1204" s="117"/>
      <c r="IT1204" s="117"/>
      <c r="IU1204" s="117"/>
      <c r="IV1204" s="117"/>
      <c r="IW1204" s="117"/>
      <c r="IX1204" s="117"/>
      <c r="IY1204" s="117"/>
      <c r="IZ1204" s="117"/>
      <c r="JA1204" s="117"/>
      <c r="JB1204" s="117"/>
      <c r="JC1204" s="117"/>
      <c r="JD1204" s="117"/>
      <c r="JE1204" s="117"/>
      <c r="JF1204" s="117"/>
      <c r="JG1204" s="117"/>
      <c r="JH1204" s="117"/>
      <c r="JI1204" s="117"/>
      <c r="JJ1204" s="117"/>
      <c r="JK1204" s="117"/>
      <c r="JL1204" s="117"/>
      <c r="JM1204" s="117"/>
      <c r="JN1204" s="117"/>
      <c r="JO1204" s="117"/>
      <c r="JP1204" s="117"/>
      <c r="JQ1204" s="117"/>
      <c r="JR1204" s="117"/>
      <c r="JS1204" s="117"/>
      <c r="JT1204" s="117"/>
      <c r="JU1204" s="117"/>
      <c r="JV1204" s="117"/>
      <c r="JW1204" s="117"/>
      <c r="JX1204" s="117"/>
      <c r="JY1204" s="117"/>
      <c r="JZ1204" s="117"/>
      <c r="KA1204" s="117"/>
      <c r="KB1204" s="117"/>
      <c r="KC1204" s="117"/>
      <c r="KD1204" s="117"/>
      <c r="KE1204" s="117"/>
      <c r="KF1204" s="117"/>
      <c r="KG1204" s="117"/>
      <c r="KH1204" s="117"/>
      <c r="KI1204" s="117"/>
      <c r="KJ1204" s="117"/>
      <c r="KK1204" s="117"/>
      <c r="KL1204" s="117"/>
      <c r="KM1204" s="117"/>
      <c r="KN1204" s="117"/>
      <c r="KO1204" s="117"/>
      <c r="KP1204" s="117"/>
      <c r="KQ1204" s="117"/>
      <c r="KR1204" s="117"/>
      <c r="KS1204" s="117"/>
      <c r="KT1204" s="117"/>
      <c r="KU1204" s="117"/>
      <c r="KV1204" s="117"/>
      <c r="KW1204" s="117"/>
      <c r="KX1204" s="117"/>
      <c r="KY1204" s="117"/>
      <c r="KZ1204" s="117"/>
      <c r="LA1204" s="117"/>
      <c r="LB1204" s="117"/>
      <c r="LC1204" s="117"/>
      <c r="LD1204" s="117"/>
      <c r="LE1204" s="117"/>
      <c r="LF1204" s="117"/>
      <c r="LG1204" s="117"/>
      <c r="LH1204" s="117"/>
      <c r="LI1204" s="117"/>
      <c r="LJ1204" s="117"/>
      <c r="LK1204" s="117"/>
      <c r="LL1204" s="117"/>
      <c r="LM1204" s="117"/>
      <c r="LN1204" s="117"/>
      <c r="LO1204" s="117"/>
      <c r="LP1204" s="117"/>
      <c r="LQ1204" s="117"/>
      <c r="LR1204" s="117"/>
      <c r="LS1204" s="117"/>
      <c r="LT1204" s="117"/>
      <c r="LU1204" s="117"/>
      <c r="LV1204" s="117"/>
      <c r="LW1204" s="117"/>
      <c r="LX1204" s="117"/>
      <c r="LY1204" s="117"/>
      <c r="LZ1204" s="117"/>
      <c r="MA1204" s="117"/>
      <c r="MB1204" s="117"/>
      <c r="MC1204" s="117"/>
      <c r="MD1204" s="117"/>
      <c r="ME1204" s="117"/>
      <c r="MF1204" s="117"/>
      <c r="MG1204" s="117"/>
      <c r="MH1204" s="117"/>
      <c r="MI1204" s="117"/>
      <c r="MJ1204" s="117"/>
      <c r="MK1204" s="117"/>
      <c r="ML1204" s="117"/>
      <c r="MM1204" s="117"/>
      <c r="MN1204" s="117"/>
      <c r="MO1204" s="117"/>
      <c r="MP1204" s="117"/>
      <c r="MQ1204" s="117"/>
      <c r="MR1204" s="117"/>
      <c r="MS1204" s="117"/>
      <c r="MT1204" s="117"/>
      <c r="MU1204" s="117"/>
      <c r="MV1204" s="117"/>
      <c r="MW1204" s="117"/>
      <c r="MX1204" s="117"/>
      <c r="MY1204" s="117"/>
      <c r="MZ1204" s="117"/>
      <c r="NA1204" s="117"/>
      <c r="NB1204" s="117"/>
      <c r="NC1204" s="117"/>
      <c r="ND1204" s="117"/>
      <c r="NE1204" s="117"/>
      <c r="NF1204" s="117"/>
      <c r="NG1204" s="117"/>
      <c r="NH1204" s="117"/>
      <c r="NI1204" s="117"/>
      <c r="NJ1204" s="117"/>
      <c r="NK1204" s="117"/>
      <c r="NL1204" s="117"/>
      <c r="NM1204" s="117"/>
      <c r="NN1204" s="117"/>
      <c r="NO1204" s="117"/>
      <c r="NP1204" s="117"/>
      <c r="NQ1204" s="117"/>
      <c r="NR1204" s="117"/>
      <c r="NS1204" s="117"/>
      <c r="NT1204" s="117"/>
      <c r="NU1204" s="117"/>
      <c r="NV1204" s="117"/>
      <c r="NW1204" s="117"/>
      <c r="NX1204" s="117"/>
      <c r="NY1204" s="117"/>
      <c r="NZ1204" s="117"/>
      <c r="OA1204" s="117"/>
      <c r="OB1204" s="117"/>
      <c r="OC1204" s="117"/>
      <c r="OD1204" s="117"/>
      <c r="OE1204" s="117"/>
      <c r="OF1204" s="117"/>
      <c r="OG1204" s="117"/>
      <c r="OH1204" s="117"/>
      <c r="OI1204" s="117"/>
      <c r="OJ1204" s="117"/>
      <c r="OK1204" s="117"/>
      <c r="OL1204" s="117"/>
      <c r="OM1204" s="117"/>
      <c r="ON1204" s="117"/>
      <c r="OO1204" s="117"/>
      <c r="OP1204" s="117"/>
      <c r="OQ1204" s="117"/>
      <c r="OR1204" s="117"/>
      <c r="OS1204" s="117"/>
      <c r="OT1204" s="117"/>
      <c r="OU1204" s="117"/>
      <c r="OV1204" s="117"/>
      <c r="OW1204" s="117"/>
      <c r="OX1204" s="117"/>
      <c r="OY1204" s="117"/>
      <c r="OZ1204" s="117"/>
      <c r="PA1204" s="117"/>
      <c r="PB1204" s="117"/>
      <c r="PC1204" s="117"/>
      <c r="PD1204" s="117"/>
      <c r="PE1204" s="117"/>
      <c r="PF1204" s="117"/>
      <c r="PG1204" s="117"/>
      <c r="PH1204" s="117"/>
      <c r="PI1204" s="117"/>
      <c r="PJ1204" s="117"/>
      <c r="PK1204" s="117"/>
      <c r="PL1204" s="117"/>
      <c r="PM1204" s="117"/>
      <c r="PN1204" s="117"/>
      <c r="PO1204" s="117"/>
      <c r="PP1204" s="117"/>
      <c r="PQ1204" s="117"/>
      <c r="PR1204" s="117"/>
      <c r="PS1204" s="117"/>
      <c r="PT1204" s="117"/>
      <c r="PU1204" s="117"/>
      <c r="PV1204" s="117"/>
      <c r="PW1204" s="117"/>
      <c r="PX1204" s="117"/>
      <c r="PY1204" s="117"/>
      <c r="PZ1204" s="117"/>
      <c r="QA1204" s="117"/>
      <c r="QB1204" s="117"/>
      <c r="QC1204" s="117"/>
      <c r="QD1204" s="117"/>
      <c r="QE1204" s="117"/>
      <c r="QF1204" s="117"/>
      <c r="QG1204" s="117"/>
      <c r="QH1204" s="117"/>
      <c r="QI1204" s="117"/>
      <c r="QJ1204" s="117"/>
      <c r="QK1204" s="117"/>
      <c r="QL1204" s="117"/>
      <c r="QM1204" s="117"/>
      <c r="QN1204" s="117"/>
      <c r="QO1204" s="117"/>
      <c r="QP1204" s="117"/>
      <c r="QQ1204" s="117"/>
      <c r="QR1204" s="117"/>
      <c r="QS1204" s="117"/>
      <c r="QT1204" s="117"/>
      <c r="QU1204" s="117"/>
      <c r="QV1204" s="117"/>
      <c r="QW1204" s="117"/>
      <c r="QX1204" s="117"/>
      <c r="QY1204" s="117"/>
      <c r="QZ1204" s="117"/>
      <c r="RA1204" s="117"/>
      <c r="RB1204" s="117"/>
      <c r="RC1204" s="117"/>
      <c r="RD1204" s="117"/>
      <c r="RE1204" s="117"/>
      <c r="RF1204" s="117"/>
      <c r="RG1204" s="117"/>
      <c r="RH1204" s="117"/>
      <c r="RI1204" s="117"/>
      <c r="RJ1204" s="117"/>
      <c r="RK1204" s="117"/>
      <c r="RL1204" s="117"/>
      <c r="RM1204" s="117"/>
      <c r="RN1204" s="117"/>
      <c r="RO1204" s="117"/>
      <c r="RP1204" s="117"/>
      <c r="RQ1204" s="117"/>
      <c r="RR1204" s="117"/>
      <c r="RS1204" s="117"/>
      <c r="RT1204" s="117"/>
      <c r="RU1204" s="117"/>
      <c r="RV1204" s="117"/>
      <c r="RW1204" s="117"/>
      <c r="RX1204" s="117"/>
      <c r="RY1204" s="117"/>
      <c r="RZ1204" s="117"/>
      <c r="SA1204" s="117"/>
      <c r="SB1204" s="117"/>
      <c r="SC1204" s="117"/>
      <c r="SD1204" s="117"/>
      <c r="SE1204" s="117"/>
      <c r="SF1204" s="117"/>
      <c r="SG1204" s="117"/>
      <c r="SH1204" s="117"/>
      <c r="SI1204" s="117"/>
      <c r="SJ1204" s="117"/>
      <c r="SK1204" s="117"/>
      <c r="SL1204" s="117"/>
      <c r="SM1204" s="117"/>
      <c r="SN1204" s="117"/>
      <c r="SO1204" s="117"/>
      <c r="SP1204" s="117"/>
      <c r="SQ1204" s="117"/>
      <c r="SR1204" s="117"/>
      <c r="SS1204" s="117"/>
      <c r="ST1204" s="117"/>
      <c r="SU1204" s="117"/>
      <c r="SV1204" s="117"/>
      <c r="SW1204" s="117"/>
      <c r="SX1204" s="117"/>
      <c r="SY1204" s="117"/>
      <c r="SZ1204" s="117"/>
      <c r="TA1204" s="117"/>
      <c r="TB1204" s="117"/>
      <c r="TC1204" s="117"/>
      <c r="TD1204" s="117"/>
      <c r="TE1204" s="117"/>
      <c r="TF1204" s="117"/>
      <c r="TG1204" s="117"/>
      <c r="TH1204" s="117"/>
      <c r="TI1204" s="117"/>
      <c r="TJ1204" s="117"/>
      <c r="TK1204" s="117"/>
      <c r="TL1204" s="117"/>
      <c r="TM1204" s="117"/>
      <c r="TN1204" s="117"/>
      <c r="TO1204" s="117"/>
      <c r="TP1204" s="117"/>
      <c r="TQ1204" s="117"/>
      <c r="TR1204" s="117"/>
      <c r="TS1204" s="117"/>
      <c r="TT1204" s="117"/>
      <c r="TU1204" s="117"/>
      <c r="TV1204" s="117"/>
      <c r="TW1204" s="117"/>
      <c r="TX1204" s="117"/>
      <c r="TY1204" s="117"/>
      <c r="TZ1204" s="117"/>
      <c r="UA1204" s="117"/>
      <c r="UB1204" s="117"/>
      <c r="UC1204" s="117"/>
      <c r="UD1204" s="117"/>
      <c r="UE1204" s="117"/>
      <c r="UF1204" s="117"/>
      <c r="UG1204" s="117"/>
      <c r="UH1204" s="117"/>
      <c r="UI1204" s="117"/>
      <c r="UJ1204" s="117"/>
      <c r="UK1204" s="117"/>
      <c r="UL1204" s="117"/>
      <c r="UM1204" s="117"/>
      <c r="UN1204" s="117"/>
      <c r="UO1204" s="117"/>
      <c r="UP1204" s="117"/>
      <c r="UQ1204" s="117"/>
      <c r="UR1204" s="117"/>
      <c r="US1204" s="117"/>
      <c r="UT1204" s="117"/>
      <c r="UU1204" s="117"/>
      <c r="UV1204" s="117"/>
      <c r="UW1204" s="117"/>
      <c r="UX1204" s="117"/>
      <c r="UY1204" s="117"/>
      <c r="UZ1204" s="117"/>
      <c r="VA1204" s="117"/>
      <c r="VB1204" s="117"/>
      <c r="VC1204" s="117"/>
      <c r="VD1204" s="117"/>
      <c r="VE1204" s="117"/>
      <c r="VF1204" s="117"/>
      <c r="VG1204" s="117"/>
      <c r="VH1204" s="117"/>
      <c r="VI1204" s="117"/>
      <c r="VJ1204" s="117"/>
      <c r="VK1204" s="117"/>
      <c r="VL1204" s="117"/>
      <c r="VM1204" s="117"/>
      <c r="VN1204" s="117"/>
      <c r="VO1204" s="117"/>
      <c r="VP1204" s="117"/>
      <c r="VQ1204" s="117"/>
      <c r="VR1204" s="117"/>
      <c r="VS1204" s="117"/>
      <c r="VT1204" s="117"/>
      <c r="VU1204" s="117"/>
      <c r="VV1204" s="117"/>
      <c r="VW1204" s="117"/>
      <c r="VX1204" s="117"/>
      <c r="VY1204" s="117"/>
      <c r="VZ1204" s="117"/>
      <c r="WA1204" s="117"/>
      <c r="WB1204" s="117"/>
      <c r="WC1204" s="117"/>
      <c r="WD1204" s="117"/>
      <c r="WE1204" s="117"/>
      <c r="WF1204" s="117"/>
      <c r="WG1204" s="117"/>
      <c r="WH1204" s="117"/>
      <c r="WI1204" s="117"/>
      <c r="WJ1204" s="117"/>
      <c r="WK1204" s="117"/>
      <c r="WL1204" s="117"/>
      <c r="WM1204" s="117"/>
      <c r="WN1204" s="117"/>
      <c r="WO1204" s="117"/>
      <c r="WP1204" s="117"/>
      <c r="WQ1204" s="117"/>
      <c r="WR1204" s="117"/>
      <c r="WS1204" s="117"/>
      <c r="WT1204" s="117"/>
      <c r="WU1204" s="117"/>
      <c r="WV1204" s="117"/>
      <c r="WW1204" s="117"/>
      <c r="WX1204" s="117"/>
      <c r="WY1204" s="117"/>
      <c r="WZ1204" s="117"/>
      <c r="XA1204" s="117"/>
      <c r="XB1204" s="117"/>
      <c r="XC1204" s="117"/>
      <c r="XD1204" s="117"/>
      <c r="XE1204" s="117"/>
      <c r="XF1204" s="117"/>
      <c r="XG1204" s="117"/>
      <c r="XH1204" s="117"/>
      <c r="XI1204" s="117"/>
      <c r="XJ1204" s="117"/>
      <c r="XK1204" s="117"/>
      <c r="XL1204" s="117"/>
      <c r="XM1204" s="117"/>
      <c r="XN1204" s="117"/>
      <c r="XO1204" s="117"/>
      <c r="XP1204" s="117"/>
      <c r="XQ1204" s="117"/>
      <c r="XR1204" s="117"/>
      <c r="XS1204" s="117"/>
      <c r="XT1204" s="117"/>
      <c r="XU1204" s="117"/>
      <c r="XV1204" s="117"/>
      <c r="XW1204" s="117"/>
      <c r="XX1204" s="117"/>
      <c r="XY1204" s="117"/>
      <c r="XZ1204" s="117"/>
      <c r="YA1204" s="117"/>
      <c r="YB1204" s="117"/>
      <c r="YC1204" s="117"/>
      <c r="YD1204" s="117"/>
      <c r="YE1204" s="117"/>
      <c r="YF1204" s="117"/>
      <c r="YG1204" s="117"/>
      <c r="YH1204" s="117"/>
      <c r="YI1204" s="117"/>
      <c r="YJ1204" s="117"/>
      <c r="YK1204" s="117"/>
      <c r="YL1204" s="117"/>
      <c r="YM1204" s="117"/>
      <c r="YN1204" s="117"/>
      <c r="YO1204" s="117"/>
      <c r="YP1204" s="117"/>
      <c r="YQ1204" s="117"/>
      <c r="YR1204" s="117"/>
      <c r="YS1204" s="117"/>
      <c r="YT1204" s="117"/>
      <c r="YU1204" s="117"/>
      <c r="YV1204" s="117"/>
      <c r="YW1204" s="117"/>
      <c r="YX1204" s="117"/>
      <c r="YY1204" s="117"/>
      <c r="YZ1204" s="117"/>
      <c r="ZA1204" s="117"/>
      <c r="ZB1204" s="117"/>
      <c r="ZC1204" s="117"/>
      <c r="ZD1204" s="117"/>
      <c r="ZE1204" s="117"/>
      <c r="ZF1204" s="117"/>
      <c r="ZG1204" s="117"/>
      <c r="ZH1204" s="117"/>
      <c r="ZI1204" s="117"/>
      <c r="ZJ1204" s="117"/>
      <c r="ZK1204" s="117"/>
      <c r="ZL1204" s="117"/>
      <c r="ZM1204" s="117"/>
      <c r="ZN1204" s="117"/>
      <c r="ZO1204" s="117"/>
      <c r="ZP1204" s="117"/>
      <c r="ZQ1204" s="117"/>
      <c r="ZR1204" s="117"/>
      <c r="ZS1204" s="117"/>
      <c r="ZT1204" s="117"/>
      <c r="ZU1204" s="117"/>
      <c r="ZV1204" s="117"/>
      <c r="ZW1204" s="117"/>
      <c r="ZX1204" s="117"/>
      <c r="ZY1204" s="117"/>
      <c r="ZZ1204" s="117"/>
      <c r="AAA1204" s="117"/>
      <c r="AAB1204" s="117"/>
      <c r="AAC1204" s="117"/>
      <c r="AAD1204" s="117"/>
      <c r="AAE1204" s="117"/>
      <c r="AAF1204" s="117"/>
      <c r="AAG1204" s="117"/>
      <c r="AAH1204" s="117"/>
      <c r="AAI1204" s="117"/>
      <c r="AAJ1204" s="117"/>
      <c r="AAK1204" s="117"/>
      <c r="AAL1204" s="117"/>
      <c r="AAM1204" s="117"/>
      <c r="AAN1204" s="117"/>
      <c r="AAO1204" s="117"/>
      <c r="AAP1204" s="117"/>
      <c r="AAQ1204" s="117"/>
      <c r="AAR1204" s="117"/>
      <c r="AAS1204" s="117"/>
      <c r="AAT1204" s="117"/>
      <c r="AAU1204" s="117"/>
      <c r="AAV1204" s="117"/>
      <c r="AAW1204" s="117"/>
      <c r="AAX1204" s="117"/>
      <c r="AAY1204" s="117"/>
      <c r="AAZ1204" s="117"/>
      <c r="ABA1204" s="117"/>
      <c r="ABB1204" s="117"/>
      <c r="ABC1204" s="117"/>
      <c r="ABD1204" s="117"/>
      <c r="ABE1204" s="117"/>
      <c r="ABF1204" s="117"/>
      <c r="ABG1204" s="117"/>
      <c r="ABH1204" s="117"/>
      <c r="ABI1204" s="117"/>
      <c r="ABJ1204" s="117"/>
      <c r="ABK1204" s="117"/>
      <c r="ABL1204" s="117"/>
      <c r="ABM1204" s="117"/>
      <c r="ABN1204" s="117"/>
      <c r="ABO1204" s="117"/>
      <c r="ABP1204" s="117"/>
      <c r="ABQ1204" s="117"/>
      <c r="ABR1204" s="117"/>
      <c r="ABS1204" s="117"/>
      <c r="ABT1204" s="117"/>
      <c r="ABU1204" s="117"/>
      <c r="ABV1204" s="117"/>
      <c r="ABW1204" s="117"/>
      <c r="ABX1204" s="117"/>
      <c r="ABY1204" s="117"/>
      <c r="ABZ1204" s="117"/>
      <c r="ACA1204" s="117"/>
      <c r="ACB1204" s="117"/>
      <c r="ACC1204" s="117"/>
      <c r="ACD1204" s="117"/>
      <c r="ACE1204" s="117"/>
      <c r="ACF1204" s="117"/>
      <c r="ACG1204" s="117"/>
      <c r="ACH1204" s="117"/>
      <c r="ACI1204" s="117"/>
      <c r="ACJ1204" s="117"/>
      <c r="ACK1204" s="117"/>
      <c r="ACL1204" s="117"/>
      <c r="ACM1204" s="117"/>
      <c r="ACN1204" s="117"/>
      <c r="ACO1204" s="117"/>
      <c r="ACP1204" s="117"/>
      <c r="ACQ1204" s="117"/>
      <c r="ACR1204" s="117"/>
      <c r="ACS1204" s="117"/>
      <c r="ACT1204" s="117"/>
      <c r="ACU1204" s="117"/>
      <c r="ACV1204" s="117"/>
      <c r="ACW1204" s="117"/>
      <c r="ACX1204" s="117"/>
      <c r="ACY1204" s="117"/>
      <c r="ACZ1204" s="117"/>
      <c r="ADA1204" s="117"/>
      <c r="ADB1204" s="117"/>
      <c r="ADC1204" s="117"/>
      <c r="ADD1204" s="117"/>
      <c r="ADE1204" s="117"/>
      <c r="ADF1204" s="117"/>
      <c r="ADG1204" s="117"/>
      <c r="ADH1204" s="117"/>
      <c r="ADI1204" s="117"/>
      <c r="ADJ1204" s="117"/>
      <c r="ADK1204" s="117"/>
      <c r="ADL1204" s="117"/>
      <c r="ADM1204" s="117"/>
      <c r="ADN1204" s="117"/>
      <c r="ADO1204" s="117"/>
      <c r="ADP1204" s="117"/>
      <c r="ADQ1204" s="117"/>
      <c r="ADR1204" s="117"/>
      <c r="ADS1204" s="117"/>
      <c r="ADT1204" s="117"/>
      <c r="ADU1204" s="117"/>
      <c r="ADV1204" s="117"/>
      <c r="ADW1204" s="117"/>
      <c r="ADX1204" s="117"/>
      <c r="ADY1204" s="117"/>
      <c r="ADZ1204" s="117"/>
      <c r="AEA1204" s="117"/>
      <c r="AEB1204" s="117"/>
      <c r="AEC1204" s="117"/>
      <c r="AED1204" s="117"/>
      <c r="AEE1204" s="117"/>
      <c r="AEF1204" s="117"/>
      <c r="AEG1204" s="117"/>
      <c r="AEH1204" s="117"/>
      <c r="AEI1204" s="117"/>
      <c r="AEJ1204" s="117"/>
      <c r="AEK1204" s="117"/>
      <c r="AEL1204" s="117"/>
      <c r="AEM1204" s="117"/>
      <c r="AEN1204" s="117"/>
      <c r="AEO1204" s="117"/>
      <c r="AEP1204" s="117"/>
      <c r="AEQ1204" s="117"/>
      <c r="AER1204" s="117"/>
      <c r="AES1204" s="117"/>
      <c r="AET1204" s="117"/>
      <c r="AEU1204" s="117"/>
      <c r="AEV1204" s="117"/>
      <c r="AEW1204" s="117"/>
      <c r="AEX1204" s="117"/>
      <c r="AEY1204" s="117"/>
      <c r="AEZ1204" s="117"/>
      <c r="AFA1204" s="117"/>
      <c r="AFB1204" s="117"/>
      <c r="AFC1204" s="117"/>
      <c r="AFD1204" s="117"/>
      <c r="AFE1204" s="117"/>
      <c r="AFF1204" s="117"/>
      <c r="AFG1204" s="117"/>
      <c r="AFH1204" s="117"/>
      <c r="AFI1204" s="117"/>
      <c r="AFJ1204" s="117"/>
      <c r="AFK1204" s="117"/>
      <c r="AFL1204" s="117"/>
      <c r="AFM1204" s="117"/>
      <c r="AFN1204" s="117"/>
      <c r="AFO1204" s="117"/>
      <c r="AFP1204" s="117"/>
      <c r="AFQ1204" s="117"/>
      <c r="AFR1204" s="117"/>
      <c r="AFS1204" s="117"/>
      <c r="AFT1204" s="117"/>
      <c r="AFU1204" s="117"/>
      <c r="AFV1204" s="117"/>
      <c r="AFW1204" s="117"/>
      <c r="AFX1204" s="117"/>
      <c r="AFY1204" s="117"/>
      <c r="AFZ1204" s="117"/>
      <c r="AGA1204" s="117"/>
      <c r="AGB1204" s="117"/>
      <c r="AGC1204" s="117"/>
      <c r="AGD1204" s="117"/>
      <c r="AGE1204" s="117"/>
      <c r="AGF1204" s="117"/>
      <c r="AGG1204" s="117"/>
      <c r="AGH1204" s="117"/>
      <c r="AGI1204" s="117"/>
      <c r="AGJ1204" s="117"/>
      <c r="AGK1204" s="117"/>
      <c r="AGL1204" s="117"/>
      <c r="AGM1204" s="117"/>
      <c r="AGN1204" s="117"/>
      <c r="AGO1204" s="117"/>
      <c r="AGP1204" s="117"/>
      <c r="AGQ1204" s="117"/>
      <c r="AGR1204" s="117"/>
      <c r="AGS1204" s="117"/>
      <c r="AGT1204" s="117"/>
      <c r="AGU1204" s="117"/>
      <c r="AGV1204" s="117"/>
      <c r="AGW1204" s="117"/>
      <c r="AGX1204" s="117"/>
      <c r="AGY1204" s="117"/>
      <c r="AGZ1204" s="117"/>
      <c r="AHA1204" s="117"/>
      <c r="AHB1204" s="117"/>
      <c r="AHC1204" s="117"/>
      <c r="AHD1204" s="117"/>
      <c r="AHE1204" s="117"/>
      <c r="AHF1204" s="117"/>
      <c r="AHG1204" s="117"/>
      <c r="AHH1204" s="117"/>
      <c r="AHI1204" s="117"/>
      <c r="AHJ1204" s="117"/>
      <c r="AHK1204" s="117"/>
      <c r="AHL1204" s="117"/>
      <c r="AHM1204" s="117"/>
      <c r="AHN1204" s="117"/>
      <c r="AHO1204" s="117"/>
      <c r="AHP1204" s="117"/>
      <c r="AHQ1204" s="117"/>
      <c r="AHR1204" s="117"/>
      <c r="AHS1204" s="117"/>
      <c r="AHT1204" s="117"/>
      <c r="AHU1204" s="117"/>
      <c r="AHV1204" s="117"/>
      <c r="AHW1204" s="117"/>
      <c r="AHX1204" s="117"/>
      <c r="AHY1204" s="117"/>
      <c r="AHZ1204" s="117"/>
      <c r="AIA1204" s="117"/>
      <c r="AIB1204" s="117"/>
      <c r="AIC1204" s="117"/>
      <c r="AID1204" s="117"/>
      <c r="AIE1204" s="117"/>
      <c r="AIF1204" s="117"/>
      <c r="AIG1204" s="117"/>
      <c r="AIH1204" s="117"/>
      <c r="AII1204" s="117"/>
      <c r="AIJ1204" s="117"/>
      <c r="AIK1204" s="117"/>
      <c r="AIL1204" s="117"/>
      <c r="AIM1204" s="117"/>
      <c r="AIN1204" s="117"/>
      <c r="AIO1204" s="117"/>
      <c r="AIP1204" s="117"/>
      <c r="AIQ1204" s="117"/>
      <c r="AIR1204" s="117"/>
      <c r="AIS1204" s="117"/>
      <c r="AIT1204" s="117"/>
      <c r="AIU1204" s="117"/>
      <c r="AIV1204" s="117"/>
      <c r="AIW1204" s="117"/>
      <c r="AIX1204" s="117"/>
      <c r="AIY1204" s="117"/>
      <c r="AIZ1204" s="117"/>
      <c r="AJA1204" s="117"/>
      <c r="AJB1204" s="117"/>
      <c r="AJC1204" s="117"/>
      <c r="AJD1204" s="117"/>
      <c r="AJE1204" s="117"/>
      <c r="AJF1204" s="117"/>
      <c r="AJG1204" s="117"/>
      <c r="AJH1204" s="117"/>
      <c r="AJI1204" s="117"/>
      <c r="AJJ1204" s="117"/>
      <c r="AJK1204" s="117"/>
      <c r="AJL1204" s="117"/>
      <c r="AJM1204" s="117"/>
      <c r="AJN1204" s="117"/>
      <c r="AJO1204" s="117"/>
      <c r="AJP1204" s="117"/>
      <c r="AJQ1204" s="117"/>
      <c r="AJR1204" s="117"/>
      <c r="AJS1204" s="117"/>
      <c r="AJT1204" s="117"/>
      <c r="AJU1204" s="117"/>
      <c r="AJV1204" s="117"/>
      <c r="AJW1204" s="117"/>
      <c r="AJX1204" s="117"/>
      <c r="AJY1204" s="117"/>
      <c r="AJZ1204" s="117"/>
      <c r="AKA1204" s="117"/>
      <c r="AKB1204" s="117"/>
      <c r="AKC1204" s="117"/>
      <c r="AKD1204" s="117"/>
      <c r="AKE1204" s="117"/>
      <c r="AKF1204" s="117"/>
      <c r="AKG1204" s="117"/>
      <c r="AKH1204" s="117"/>
      <c r="AKI1204" s="117"/>
      <c r="AKJ1204" s="117"/>
      <c r="AKK1204" s="117"/>
      <c r="AKL1204" s="117"/>
      <c r="AKM1204" s="117"/>
      <c r="AKN1204" s="117"/>
      <c r="AKO1204" s="117"/>
      <c r="AKP1204" s="117"/>
      <c r="AKQ1204" s="117"/>
      <c r="AKR1204" s="117"/>
      <c r="AKS1204" s="117"/>
      <c r="AKT1204" s="117"/>
      <c r="AKU1204" s="117"/>
      <c r="AKV1204" s="117"/>
      <c r="AKW1204" s="117"/>
      <c r="AKX1204" s="117"/>
      <c r="AKY1204" s="117"/>
      <c r="AKZ1204" s="117"/>
      <c r="ALA1204" s="117"/>
      <c r="ALB1204" s="117"/>
      <c r="ALC1204" s="117"/>
      <c r="ALD1204" s="117"/>
      <c r="ALE1204" s="117"/>
      <c r="ALF1204" s="117"/>
      <c r="ALG1204" s="117"/>
      <c r="ALH1204" s="117"/>
      <c r="ALI1204" s="117"/>
      <c r="ALJ1204" s="117"/>
      <c r="ALK1204" s="117"/>
      <c r="ALL1204" s="117"/>
      <c r="ALM1204" s="117"/>
      <c r="ALN1204" s="117"/>
    </row>
    <row r="1205" spans="1:1002" s="120" customFormat="1" ht="25.5" x14ac:dyDescent="0.2">
      <c r="A1205" s="169"/>
      <c r="B1205" s="386" t="s">
        <v>2746</v>
      </c>
      <c r="C1205" s="205">
        <v>31073</v>
      </c>
      <c r="D1205" s="46" t="s">
        <v>1750</v>
      </c>
      <c r="E1205" s="355">
        <v>6</v>
      </c>
      <c r="F1205" s="205" t="s">
        <v>2690</v>
      </c>
      <c r="G1205" s="46" t="s">
        <v>271</v>
      </c>
      <c r="H1205" s="46">
        <v>20</v>
      </c>
      <c r="I1205" s="117"/>
      <c r="J1205" s="117"/>
      <c r="K1205" s="117"/>
      <c r="L1205" s="117"/>
      <c r="M1205" s="117"/>
      <c r="N1205" s="117"/>
      <c r="O1205" s="117"/>
      <c r="P1205" s="117"/>
      <c r="Q1205" s="117"/>
      <c r="R1205" s="117"/>
      <c r="S1205" s="117"/>
      <c r="T1205" s="117"/>
      <c r="U1205" s="117"/>
      <c r="V1205" s="117"/>
      <c r="W1205" s="117"/>
      <c r="X1205" s="117"/>
      <c r="Y1205" s="117"/>
      <c r="Z1205" s="117"/>
      <c r="AA1205" s="117"/>
      <c r="AB1205" s="117"/>
      <c r="AC1205" s="117"/>
      <c r="AD1205" s="117"/>
      <c r="AE1205" s="117"/>
      <c r="AF1205" s="117"/>
      <c r="AG1205" s="117"/>
      <c r="AH1205" s="117"/>
      <c r="AI1205" s="117"/>
      <c r="AJ1205" s="117"/>
      <c r="AK1205" s="117"/>
      <c r="AL1205" s="117"/>
      <c r="AM1205" s="117"/>
      <c r="AN1205" s="117"/>
      <c r="AO1205" s="117"/>
      <c r="AP1205" s="117"/>
      <c r="AQ1205" s="117"/>
      <c r="AR1205" s="117"/>
      <c r="AS1205" s="117"/>
      <c r="AT1205" s="117"/>
      <c r="AU1205" s="117"/>
      <c r="AV1205" s="117"/>
      <c r="AW1205" s="117"/>
      <c r="AX1205" s="117"/>
      <c r="AY1205" s="117"/>
      <c r="AZ1205" s="117"/>
      <c r="BA1205" s="117"/>
      <c r="BB1205" s="117"/>
      <c r="BC1205" s="117"/>
      <c r="BD1205" s="117"/>
      <c r="BE1205" s="117"/>
      <c r="BF1205" s="117"/>
      <c r="BG1205" s="117"/>
      <c r="BH1205" s="117"/>
      <c r="BI1205" s="117"/>
      <c r="BJ1205" s="117"/>
      <c r="BK1205" s="117"/>
      <c r="BL1205" s="117"/>
      <c r="BM1205" s="117"/>
      <c r="BN1205" s="117"/>
      <c r="BO1205" s="117"/>
      <c r="BP1205" s="117"/>
      <c r="BQ1205" s="117"/>
      <c r="BR1205" s="117"/>
      <c r="BS1205" s="117"/>
      <c r="BT1205" s="117"/>
      <c r="BU1205" s="117"/>
      <c r="BV1205" s="117"/>
      <c r="BW1205" s="117"/>
      <c r="BX1205" s="117"/>
      <c r="BY1205" s="117"/>
      <c r="BZ1205" s="117"/>
      <c r="CA1205" s="117"/>
      <c r="CB1205" s="117"/>
      <c r="CC1205" s="117"/>
      <c r="CD1205" s="117"/>
      <c r="CE1205" s="117"/>
      <c r="CF1205" s="117"/>
      <c r="CG1205" s="117"/>
      <c r="CH1205" s="117"/>
      <c r="CI1205" s="117"/>
      <c r="CJ1205" s="117"/>
      <c r="CK1205" s="117"/>
      <c r="CL1205" s="117"/>
      <c r="CM1205" s="117"/>
      <c r="CN1205" s="117"/>
      <c r="CO1205" s="117"/>
      <c r="CP1205" s="117"/>
      <c r="CQ1205" s="117"/>
      <c r="CR1205" s="117"/>
      <c r="CS1205" s="117"/>
      <c r="CT1205" s="117"/>
      <c r="CU1205" s="117"/>
      <c r="CV1205" s="117"/>
      <c r="CW1205" s="117"/>
      <c r="CX1205" s="117"/>
      <c r="CY1205" s="117"/>
      <c r="CZ1205" s="117"/>
      <c r="DA1205" s="117"/>
      <c r="DB1205" s="117"/>
      <c r="DC1205" s="117"/>
      <c r="DD1205" s="117"/>
      <c r="DE1205" s="117"/>
      <c r="DF1205" s="117"/>
      <c r="DG1205" s="117"/>
      <c r="DH1205" s="117"/>
      <c r="DI1205" s="117"/>
      <c r="DJ1205" s="117"/>
      <c r="DK1205" s="117"/>
      <c r="DL1205" s="117"/>
      <c r="DM1205" s="117"/>
      <c r="DN1205" s="117"/>
      <c r="DO1205" s="117"/>
      <c r="DP1205" s="117"/>
      <c r="DQ1205" s="117"/>
      <c r="DR1205" s="117"/>
      <c r="DS1205" s="117"/>
      <c r="DT1205" s="117"/>
      <c r="DU1205" s="117"/>
      <c r="DV1205" s="117"/>
      <c r="DW1205" s="117"/>
      <c r="DX1205" s="117"/>
      <c r="DY1205" s="117"/>
      <c r="DZ1205" s="117"/>
      <c r="EA1205" s="117"/>
      <c r="EB1205" s="117"/>
      <c r="EC1205" s="117"/>
      <c r="ED1205" s="117"/>
      <c r="EE1205" s="117"/>
      <c r="EF1205" s="117"/>
      <c r="EG1205" s="117"/>
      <c r="EH1205" s="117"/>
      <c r="EI1205" s="117"/>
      <c r="EJ1205" s="117"/>
      <c r="EK1205" s="117"/>
      <c r="EL1205" s="117"/>
      <c r="EM1205" s="117"/>
      <c r="EN1205" s="117"/>
      <c r="EO1205" s="117"/>
      <c r="EP1205" s="117"/>
      <c r="EQ1205" s="117"/>
      <c r="ER1205" s="117"/>
      <c r="ES1205" s="117"/>
      <c r="ET1205" s="117"/>
      <c r="EU1205" s="117"/>
      <c r="EV1205" s="117"/>
      <c r="EW1205" s="117"/>
      <c r="EX1205" s="117"/>
      <c r="EY1205" s="117"/>
      <c r="EZ1205" s="117"/>
      <c r="FA1205" s="117"/>
      <c r="FB1205" s="117"/>
      <c r="FC1205" s="117"/>
      <c r="FD1205" s="117"/>
      <c r="FE1205" s="117"/>
      <c r="FF1205" s="117"/>
      <c r="FG1205" s="117"/>
      <c r="FH1205" s="117"/>
      <c r="FI1205" s="117"/>
      <c r="FJ1205" s="117"/>
      <c r="FK1205" s="117"/>
      <c r="FL1205" s="117"/>
      <c r="FM1205" s="117"/>
      <c r="FN1205" s="117"/>
      <c r="FO1205" s="117"/>
      <c r="FP1205" s="117"/>
      <c r="FQ1205" s="117"/>
      <c r="FR1205" s="117"/>
      <c r="FS1205" s="117"/>
      <c r="FT1205" s="117"/>
      <c r="FU1205" s="117"/>
      <c r="FV1205" s="117"/>
      <c r="FW1205" s="117"/>
      <c r="FX1205" s="117"/>
      <c r="FY1205" s="117"/>
      <c r="FZ1205" s="117"/>
      <c r="GA1205" s="117"/>
      <c r="GB1205" s="117"/>
      <c r="GC1205" s="117"/>
      <c r="GD1205" s="117"/>
      <c r="GE1205" s="117"/>
      <c r="GF1205" s="117"/>
      <c r="GG1205" s="117"/>
      <c r="GH1205" s="117"/>
      <c r="GI1205" s="117"/>
      <c r="GJ1205" s="117"/>
      <c r="GK1205" s="117"/>
      <c r="GL1205" s="117"/>
      <c r="GM1205" s="117"/>
      <c r="GN1205" s="117"/>
      <c r="GO1205" s="117"/>
      <c r="GP1205" s="117"/>
      <c r="GQ1205" s="117"/>
      <c r="GR1205" s="117"/>
      <c r="GS1205" s="117"/>
      <c r="GT1205" s="117"/>
      <c r="GU1205" s="117"/>
      <c r="GV1205" s="117"/>
      <c r="GW1205" s="117"/>
      <c r="GX1205" s="117"/>
      <c r="GY1205" s="117"/>
      <c r="GZ1205" s="117"/>
      <c r="HA1205" s="117"/>
      <c r="HB1205" s="117"/>
      <c r="HC1205" s="117"/>
      <c r="HD1205" s="117"/>
      <c r="HE1205" s="117"/>
      <c r="HF1205" s="117"/>
      <c r="HG1205" s="117"/>
      <c r="HH1205" s="117"/>
      <c r="HI1205" s="117"/>
      <c r="HJ1205" s="117"/>
      <c r="HK1205" s="117"/>
      <c r="HL1205" s="117"/>
      <c r="HM1205" s="117"/>
      <c r="HN1205" s="117"/>
      <c r="HO1205" s="117"/>
      <c r="HP1205" s="117"/>
      <c r="HQ1205" s="117"/>
      <c r="HR1205" s="117"/>
      <c r="HS1205" s="117"/>
      <c r="HT1205" s="117"/>
      <c r="HU1205" s="117"/>
      <c r="HV1205" s="117"/>
      <c r="HW1205" s="117"/>
      <c r="HX1205" s="117"/>
      <c r="HY1205" s="117"/>
      <c r="HZ1205" s="117"/>
      <c r="IA1205" s="117"/>
      <c r="IB1205" s="117"/>
      <c r="IC1205" s="117"/>
      <c r="ID1205" s="117"/>
      <c r="IE1205" s="117"/>
      <c r="IF1205" s="117"/>
      <c r="IG1205" s="117"/>
      <c r="IH1205" s="117"/>
      <c r="II1205" s="117"/>
      <c r="IJ1205" s="117"/>
      <c r="IK1205" s="117"/>
      <c r="IL1205" s="117"/>
      <c r="IM1205" s="117"/>
      <c r="IN1205" s="117"/>
      <c r="IO1205" s="117"/>
      <c r="IP1205" s="117"/>
      <c r="IQ1205" s="117"/>
      <c r="IR1205" s="117"/>
      <c r="IS1205" s="117"/>
      <c r="IT1205" s="117"/>
      <c r="IU1205" s="117"/>
      <c r="IV1205" s="117"/>
      <c r="IW1205" s="117"/>
      <c r="IX1205" s="117"/>
      <c r="IY1205" s="117"/>
      <c r="IZ1205" s="117"/>
      <c r="JA1205" s="117"/>
      <c r="JB1205" s="117"/>
      <c r="JC1205" s="117"/>
      <c r="JD1205" s="117"/>
      <c r="JE1205" s="117"/>
      <c r="JF1205" s="117"/>
      <c r="JG1205" s="117"/>
      <c r="JH1205" s="117"/>
      <c r="JI1205" s="117"/>
      <c r="JJ1205" s="117"/>
      <c r="JK1205" s="117"/>
      <c r="JL1205" s="117"/>
      <c r="JM1205" s="117"/>
      <c r="JN1205" s="117"/>
      <c r="JO1205" s="117"/>
      <c r="JP1205" s="117"/>
      <c r="JQ1205" s="117"/>
      <c r="JR1205" s="117"/>
      <c r="JS1205" s="117"/>
      <c r="JT1205" s="117"/>
      <c r="JU1205" s="117"/>
      <c r="JV1205" s="117"/>
      <c r="JW1205" s="117"/>
      <c r="JX1205" s="117"/>
      <c r="JY1205" s="117"/>
      <c r="JZ1205" s="117"/>
      <c r="KA1205" s="117"/>
      <c r="KB1205" s="117"/>
      <c r="KC1205" s="117"/>
      <c r="KD1205" s="117"/>
      <c r="KE1205" s="117"/>
      <c r="KF1205" s="117"/>
      <c r="KG1205" s="117"/>
      <c r="KH1205" s="117"/>
      <c r="KI1205" s="117"/>
      <c r="KJ1205" s="117"/>
      <c r="KK1205" s="117"/>
      <c r="KL1205" s="117"/>
      <c r="KM1205" s="117"/>
      <c r="KN1205" s="117"/>
      <c r="KO1205" s="117"/>
      <c r="KP1205" s="117"/>
      <c r="KQ1205" s="117"/>
      <c r="KR1205" s="117"/>
      <c r="KS1205" s="117"/>
      <c r="KT1205" s="117"/>
      <c r="KU1205" s="117"/>
      <c r="KV1205" s="117"/>
      <c r="KW1205" s="117"/>
      <c r="KX1205" s="117"/>
      <c r="KY1205" s="117"/>
      <c r="KZ1205" s="117"/>
      <c r="LA1205" s="117"/>
      <c r="LB1205" s="117"/>
      <c r="LC1205" s="117"/>
      <c r="LD1205" s="117"/>
      <c r="LE1205" s="117"/>
      <c r="LF1205" s="117"/>
      <c r="LG1205" s="117"/>
      <c r="LH1205" s="117"/>
      <c r="LI1205" s="117"/>
      <c r="LJ1205" s="117"/>
      <c r="LK1205" s="117"/>
      <c r="LL1205" s="117"/>
      <c r="LM1205" s="117"/>
      <c r="LN1205" s="117"/>
      <c r="LO1205" s="117"/>
      <c r="LP1205" s="117"/>
      <c r="LQ1205" s="117"/>
      <c r="LR1205" s="117"/>
      <c r="LS1205" s="117"/>
      <c r="LT1205" s="117"/>
      <c r="LU1205" s="117"/>
      <c r="LV1205" s="117"/>
      <c r="LW1205" s="117"/>
      <c r="LX1205" s="117"/>
      <c r="LY1205" s="117"/>
      <c r="LZ1205" s="117"/>
      <c r="MA1205" s="117"/>
      <c r="MB1205" s="117"/>
      <c r="MC1205" s="117"/>
      <c r="MD1205" s="117"/>
      <c r="ME1205" s="117"/>
      <c r="MF1205" s="117"/>
      <c r="MG1205" s="117"/>
      <c r="MH1205" s="117"/>
      <c r="MI1205" s="117"/>
      <c r="MJ1205" s="117"/>
      <c r="MK1205" s="117"/>
      <c r="ML1205" s="117"/>
      <c r="MM1205" s="117"/>
      <c r="MN1205" s="117"/>
      <c r="MO1205" s="117"/>
      <c r="MP1205" s="117"/>
      <c r="MQ1205" s="117"/>
      <c r="MR1205" s="117"/>
      <c r="MS1205" s="117"/>
      <c r="MT1205" s="117"/>
      <c r="MU1205" s="117"/>
      <c r="MV1205" s="117"/>
      <c r="MW1205" s="117"/>
      <c r="MX1205" s="117"/>
      <c r="MY1205" s="117"/>
      <c r="MZ1205" s="117"/>
      <c r="NA1205" s="117"/>
      <c r="NB1205" s="117"/>
      <c r="NC1205" s="117"/>
      <c r="ND1205" s="117"/>
      <c r="NE1205" s="117"/>
      <c r="NF1205" s="117"/>
      <c r="NG1205" s="117"/>
      <c r="NH1205" s="117"/>
      <c r="NI1205" s="117"/>
      <c r="NJ1205" s="117"/>
      <c r="NK1205" s="117"/>
      <c r="NL1205" s="117"/>
      <c r="NM1205" s="117"/>
      <c r="NN1205" s="117"/>
      <c r="NO1205" s="117"/>
      <c r="NP1205" s="117"/>
      <c r="NQ1205" s="117"/>
      <c r="NR1205" s="117"/>
      <c r="NS1205" s="117"/>
      <c r="NT1205" s="117"/>
      <c r="NU1205" s="117"/>
      <c r="NV1205" s="117"/>
      <c r="NW1205" s="117"/>
      <c r="NX1205" s="117"/>
      <c r="NY1205" s="117"/>
      <c r="NZ1205" s="117"/>
      <c r="OA1205" s="117"/>
      <c r="OB1205" s="117"/>
      <c r="OC1205" s="117"/>
      <c r="OD1205" s="117"/>
      <c r="OE1205" s="117"/>
      <c r="OF1205" s="117"/>
      <c r="OG1205" s="117"/>
      <c r="OH1205" s="117"/>
      <c r="OI1205" s="117"/>
      <c r="OJ1205" s="117"/>
      <c r="OK1205" s="117"/>
      <c r="OL1205" s="117"/>
      <c r="OM1205" s="117"/>
      <c r="ON1205" s="117"/>
      <c r="OO1205" s="117"/>
      <c r="OP1205" s="117"/>
      <c r="OQ1205" s="117"/>
      <c r="OR1205" s="117"/>
      <c r="OS1205" s="117"/>
      <c r="OT1205" s="117"/>
      <c r="OU1205" s="117"/>
      <c r="OV1205" s="117"/>
      <c r="OW1205" s="117"/>
      <c r="OX1205" s="117"/>
      <c r="OY1205" s="117"/>
      <c r="OZ1205" s="117"/>
      <c r="PA1205" s="117"/>
      <c r="PB1205" s="117"/>
      <c r="PC1205" s="117"/>
      <c r="PD1205" s="117"/>
      <c r="PE1205" s="117"/>
      <c r="PF1205" s="117"/>
      <c r="PG1205" s="117"/>
      <c r="PH1205" s="117"/>
      <c r="PI1205" s="117"/>
      <c r="PJ1205" s="117"/>
      <c r="PK1205" s="117"/>
      <c r="PL1205" s="117"/>
      <c r="PM1205" s="117"/>
      <c r="PN1205" s="117"/>
      <c r="PO1205" s="117"/>
      <c r="PP1205" s="117"/>
      <c r="PQ1205" s="117"/>
      <c r="PR1205" s="117"/>
      <c r="PS1205" s="117"/>
      <c r="PT1205" s="117"/>
      <c r="PU1205" s="117"/>
      <c r="PV1205" s="117"/>
      <c r="PW1205" s="117"/>
      <c r="PX1205" s="117"/>
      <c r="PY1205" s="117"/>
      <c r="PZ1205" s="117"/>
      <c r="QA1205" s="117"/>
      <c r="QB1205" s="117"/>
      <c r="QC1205" s="117"/>
      <c r="QD1205" s="117"/>
      <c r="QE1205" s="117"/>
      <c r="QF1205" s="117"/>
      <c r="QG1205" s="117"/>
      <c r="QH1205" s="117"/>
      <c r="QI1205" s="117"/>
      <c r="QJ1205" s="117"/>
      <c r="QK1205" s="117"/>
      <c r="QL1205" s="117"/>
      <c r="QM1205" s="117"/>
      <c r="QN1205" s="117"/>
      <c r="QO1205" s="117"/>
      <c r="QP1205" s="117"/>
      <c r="QQ1205" s="117"/>
      <c r="QR1205" s="117"/>
      <c r="QS1205" s="117"/>
      <c r="QT1205" s="117"/>
      <c r="QU1205" s="117"/>
      <c r="QV1205" s="117"/>
      <c r="QW1205" s="117"/>
      <c r="QX1205" s="117"/>
      <c r="QY1205" s="117"/>
      <c r="QZ1205" s="117"/>
      <c r="RA1205" s="117"/>
      <c r="RB1205" s="117"/>
      <c r="RC1205" s="117"/>
      <c r="RD1205" s="117"/>
      <c r="RE1205" s="117"/>
      <c r="RF1205" s="117"/>
      <c r="RG1205" s="117"/>
      <c r="RH1205" s="117"/>
      <c r="RI1205" s="117"/>
      <c r="RJ1205" s="117"/>
      <c r="RK1205" s="117"/>
      <c r="RL1205" s="117"/>
      <c r="RM1205" s="117"/>
      <c r="RN1205" s="117"/>
      <c r="RO1205" s="117"/>
      <c r="RP1205" s="117"/>
      <c r="RQ1205" s="117"/>
      <c r="RR1205" s="117"/>
      <c r="RS1205" s="117"/>
      <c r="RT1205" s="117"/>
      <c r="RU1205" s="117"/>
      <c r="RV1205" s="117"/>
      <c r="RW1205" s="117"/>
      <c r="RX1205" s="117"/>
      <c r="RY1205" s="117"/>
      <c r="RZ1205" s="117"/>
      <c r="SA1205" s="117"/>
      <c r="SB1205" s="117"/>
      <c r="SC1205" s="117"/>
      <c r="SD1205" s="117"/>
      <c r="SE1205" s="117"/>
      <c r="SF1205" s="117"/>
      <c r="SG1205" s="117"/>
      <c r="SH1205" s="117"/>
      <c r="SI1205" s="117"/>
      <c r="SJ1205" s="117"/>
      <c r="SK1205" s="117"/>
      <c r="SL1205" s="117"/>
      <c r="SM1205" s="117"/>
      <c r="SN1205" s="117"/>
      <c r="SO1205" s="117"/>
      <c r="SP1205" s="117"/>
      <c r="SQ1205" s="117"/>
      <c r="SR1205" s="117"/>
      <c r="SS1205" s="117"/>
      <c r="ST1205" s="117"/>
      <c r="SU1205" s="117"/>
      <c r="SV1205" s="117"/>
      <c r="SW1205" s="117"/>
      <c r="SX1205" s="117"/>
      <c r="SY1205" s="117"/>
      <c r="SZ1205" s="117"/>
      <c r="TA1205" s="117"/>
      <c r="TB1205" s="117"/>
      <c r="TC1205" s="117"/>
      <c r="TD1205" s="117"/>
      <c r="TE1205" s="117"/>
      <c r="TF1205" s="117"/>
      <c r="TG1205" s="117"/>
      <c r="TH1205" s="117"/>
      <c r="TI1205" s="117"/>
      <c r="TJ1205" s="117"/>
      <c r="TK1205" s="117"/>
      <c r="TL1205" s="117"/>
      <c r="TM1205" s="117"/>
      <c r="TN1205" s="117"/>
      <c r="TO1205" s="117"/>
      <c r="TP1205" s="117"/>
      <c r="TQ1205" s="117"/>
      <c r="TR1205" s="117"/>
      <c r="TS1205" s="117"/>
      <c r="TT1205" s="117"/>
      <c r="TU1205" s="117"/>
      <c r="TV1205" s="117"/>
      <c r="TW1205" s="117"/>
      <c r="TX1205" s="117"/>
      <c r="TY1205" s="117"/>
      <c r="TZ1205" s="117"/>
      <c r="UA1205" s="117"/>
      <c r="UB1205" s="117"/>
      <c r="UC1205" s="117"/>
      <c r="UD1205" s="117"/>
      <c r="UE1205" s="117"/>
      <c r="UF1205" s="117"/>
      <c r="UG1205" s="117"/>
      <c r="UH1205" s="117"/>
      <c r="UI1205" s="117"/>
      <c r="UJ1205" s="117"/>
      <c r="UK1205" s="117"/>
      <c r="UL1205" s="117"/>
      <c r="UM1205" s="117"/>
      <c r="UN1205" s="117"/>
      <c r="UO1205" s="117"/>
      <c r="UP1205" s="117"/>
      <c r="UQ1205" s="117"/>
      <c r="UR1205" s="117"/>
      <c r="US1205" s="117"/>
      <c r="UT1205" s="117"/>
      <c r="UU1205" s="117"/>
      <c r="UV1205" s="117"/>
      <c r="UW1205" s="117"/>
      <c r="UX1205" s="117"/>
      <c r="UY1205" s="117"/>
      <c r="UZ1205" s="117"/>
      <c r="VA1205" s="117"/>
      <c r="VB1205" s="117"/>
      <c r="VC1205" s="117"/>
      <c r="VD1205" s="117"/>
      <c r="VE1205" s="117"/>
      <c r="VF1205" s="117"/>
      <c r="VG1205" s="117"/>
      <c r="VH1205" s="117"/>
      <c r="VI1205" s="117"/>
      <c r="VJ1205" s="117"/>
      <c r="VK1205" s="117"/>
      <c r="VL1205" s="117"/>
      <c r="VM1205" s="117"/>
      <c r="VN1205" s="117"/>
      <c r="VO1205" s="117"/>
      <c r="VP1205" s="117"/>
      <c r="VQ1205" s="117"/>
      <c r="VR1205" s="117"/>
      <c r="VS1205" s="117"/>
      <c r="VT1205" s="117"/>
      <c r="VU1205" s="117"/>
      <c r="VV1205" s="117"/>
      <c r="VW1205" s="117"/>
      <c r="VX1205" s="117"/>
      <c r="VY1205" s="117"/>
      <c r="VZ1205" s="117"/>
      <c r="WA1205" s="117"/>
      <c r="WB1205" s="117"/>
      <c r="WC1205" s="117"/>
      <c r="WD1205" s="117"/>
      <c r="WE1205" s="117"/>
      <c r="WF1205" s="117"/>
      <c r="WG1205" s="117"/>
      <c r="WH1205" s="117"/>
      <c r="WI1205" s="117"/>
      <c r="WJ1205" s="117"/>
      <c r="WK1205" s="117"/>
      <c r="WL1205" s="117"/>
      <c r="WM1205" s="117"/>
      <c r="WN1205" s="117"/>
      <c r="WO1205" s="117"/>
      <c r="WP1205" s="117"/>
      <c r="WQ1205" s="117"/>
      <c r="WR1205" s="117"/>
      <c r="WS1205" s="117"/>
      <c r="WT1205" s="117"/>
      <c r="WU1205" s="117"/>
      <c r="WV1205" s="117"/>
      <c r="WW1205" s="117"/>
      <c r="WX1205" s="117"/>
      <c r="WY1205" s="117"/>
      <c r="WZ1205" s="117"/>
      <c r="XA1205" s="117"/>
      <c r="XB1205" s="117"/>
      <c r="XC1205" s="117"/>
      <c r="XD1205" s="117"/>
      <c r="XE1205" s="117"/>
      <c r="XF1205" s="117"/>
      <c r="XG1205" s="117"/>
      <c r="XH1205" s="117"/>
      <c r="XI1205" s="117"/>
      <c r="XJ1205" s="117"/>
      <c r="XK1205" s="117"/>
      <c r="XL1205" s="117"/>
      <c r="XM1205" s="117"/>
      <c r="XN1205" s="117"/>
      <c r="XO1205" s="117"/>
      <c r="XP1205" s="117"/>
      <c r="XQ1205" s="117"/>
      <c r="XR1205" s="117"/>
      <c r="XS1205" s="117"/>
      <c r="XT1205" s="117"/>
      <c r="XU1205" s="117"/>
      <c r="XV1205" s="117"/>
      <c r="XW1205" s="117"/>
      <c r="XX1205" s="117"/>
      <c r="XY1205" s="117"/>
      <c r="XZ1205" s="117"/>
      <c r="YA1205" s="117"/>
      <c r="YB1205" s="117"/>
      <c r="YC1205" s="117"/>
      <c r="YD1205" s="117"/>
      <c r="YE1205" s="117"/>
      <c r="YF1205" s="117"/>
      <c r="YG1205" s="117"/>
      <c r="YH1205" s="117"/>
      <c r="YI1205" s="117"/>
      <c r="YJ1205" s="117"/>
      <c r="YK1205" s="117"/>
      <c r="YL1205" s="117"/>
      <c r="YM1205" s="117"/>
      <c r="YN1205" s="117"/>
      <c r="YO1205" s="117"/>
      <c r="YP1205" s="117"/>
      <c r="YQ1205" s="117"/>
      <c r="YR1205" s="117"/>
      <c r="YS1205" s="117"/>
      <c r="YT1205" s="117"/>
      <c r="YU1205" s="117"/>
      <c r="YV1205" s="117"/>
      <c r="YW1205" s="117"/>
      <c r="YX1205" s="117"/>
      <c r="YY1205" s="117"/>
      <c r="YZ1205" s="117"/>
      <c r="ZA1205" s="117"/>
      <c r="ZB1205" s="117"/>
      <c r="ZC1205" s="117"/>
      <c r="ZD1205" s="117"/>
      <c r="ZE1205" s="117"/>
      <c r="ZF1205" s="117"/>
      <c r="ZG1205" s="117"/>
      <c r="ZH1205" s="117"/>
      <c r="ZI1205" s="117"/>
      <c r="ZJ1205" s="117"/>
      <c r="ZK1205" s="117"/>
      <c r="ZL1205" s="117"/>
      <c r="ZM1205" s="117"/>
      <c r="ZN1205" s="117"/>
      <c r="ZO1205" s="117"/>
      <c r="ZP1205" s="117"/>
      <c r="ZQ1205" s="117"/>
      <c r="ZR1205" s="117"/>
      <c r="ZS1205" s="117"/>
      <c r="ZT1205" s="117"/>
      <c r="ZU1205" s="117"/>
      <c r="ZV1205" s="117"/>
      <c r="ZW1205" s="117"/>
      <c r="ZX1205" s="117"/>
      <c r="ZY1205" s="117"/>
      <c r="ZZ1205" s="117"/>
      <c r="AAA1205" s="117"/>
      <c r="AAB1205" s="117"/>
      <c r="AAC1205" s="117"/>
      <c r="AAD1205" s="117"/>
      <c r="AAE1205" s="117"/>
      <c r="AAF1205" s="117"/>
      <c r="AAG1205" s="117"/>
      <c r="AAH1205" s="117"/>
      <c r="AAI1205" s="117"/>
      <c r="AAJ1205" s="117"/>
      <c r="AAK1205" s="117"/>
      <c r="AAL1205" s="117"/>
      <c r="AAM1205" s="117"/>
      <c r="AAN1205" s="117"/>
      <c r="AAO1205" s="117"/>
      <c r="AAP1205" s="117"/>
      <c r="AAQ1205" s="117"/>
      <c r="AAR1205" s="117"/>
      <c r="AAS1205" s="117"/>
      <c r="AAT1205" s="117"/>
      <c r="AAU1205" s="117"/>
      <c r="AAV1205" s="117"/>
      <c r="AAW1205" s="117"/>
      <c r="AAX1205" s="117"/>
      <c r="AAY1205" s="117"/>
      <c r="AAZ1205" s="117"/>
      <c r="ABA1205" s="117"/>
      <c r="ABB1205" s="117"/>
      <c r="ABC1205" s="117"/>
      <c r="ABD1205" s="117"/>
      <c r="ABE1205" s="117"/>
      <c r="ABF1205" s="117"/>
      <c r="ABG1205" s="117"/>
      <c r="ABH1205" s="117"/>
      <c r="ABI1205" s="117"/>
      <c r="ABJ1205" s="117"/>
      <c r="ABK1205" s="117"/>
      <c r="ABL1205" s="117"/>
      <c r="ABM1205" s="117"/>
      <c r="ABN1205" s="117"/>
      <c r="ABO1205" s="117"/>
      <c r="ABP1205" s="117"/>
      <c r="ABQ1205" s="117"/>
      <c r="ABR1205" s="117"/>
      <c r="ABS1205" s="117"/>
      <c r="ABT1205" s="117"/>
      <c r="ABU1205" s="117"/>
      <c r="ABV1205" s="117"/>
      <c r="ABW1205" s="117"/>
      <c r="ABX1205" s="117"/>
      <c r="ABY1205" s="117"/>
      <c r="ABZ1205" s="117"/>
      <c r="ACA1205" s="117"/>
      <c r="ACB1205" s="117"/>
      <c r="ACC1205" s="117"/>
      <c r="ACD1205" s="117"/>
      <c r="ACE1205" s="117"/>
      <c r="ACF1205" s="117"/>
      <c r="ACG1205" s="117"/>
      <c r="ACH1205" s="117"/>
      <c r="ACI1205" s="117"/>
      <c r="ACJ1205" s="117"/>
      <c r="ACK1205" s="117"/>
      <c r="ACL1205" s="117"/>
      <c r="ACM1205" s="117"/>
      <c r="ACN1205" s="117"/>
      <c r="ACO1205" s="117"/>
      <c r="ACP1205" s="117"/>
      <c r="ACQ1205" s="117"/>
      <c r="ACR1205" s="117"/>
      <c r="ACS1205" s="117"/>
      <c r="ACT1205" s="117"/>
      <c r="ACU1205" s="117"/>
      <c r="ACV1205" s="117"/>
      <c r="ACW1205" s="117"/>
      <c r="ACX1205" s="117"/>
      <c r="ACY1205" s="117"/>
      <c r="ACZ1205" s="117"/>
      <c r="ADA1205" s="117"/>
      <c r="ADB1205" s="117"/>
      <c r="ADC1205" s="117"/>
      <c r="ADD1205" s="117"/>
      <c r="ADE1205" s="117"/>
      <c r="ADF1205" s="117"/>
      <c r="ADG1205" s="117"/>
      <c r="ADH1205" s="117"/>
      <c r="ADI1205" s="117"/>
      <c r="ADJ1205" s="117"/>
      <c r="ADK1205" s="117"/>
      <c r="ADL1205" s="117"/>
      <c r="ADM1205" s="117"/>
      <c r="ADN1205" s="117"/>
      <c r="ADO1205" s="117"/>
      <c r="ADP1205" s="117"/>
      <c r="ADQ1205" s="117"/>
      <c r="ADR1205" s="117"/>
      <c r="ADS1205" s="117"/>
      <c r="ADT1205" s="117"/>
      <c r="ADU1205" s="117"/>
      <c r="ADV1205" s="117"/>
      <c r="ADW1205" s="117"/>
      <c r="ADX1205" s="117"/>
      <c r="ADY1205" s="117"/>
      <c r="ADZ1205" s="117"/>
      <c r="AEA1205" s="117"/>
      <c r="AEB1205" s="117"/>
      <c r="AEC1205" s="117"/>
      <c r="AED1205" s="117"/>
      <c r="AEE1205" s="117"/>
      <c r="AEF1205" s="117"/>
      <c r="AEG1205" s="117"/>
      <c r="AEH1205" s="117"/>
      <c r="AEI1205" s="117"/>
      <c r="AEJ1205" s="117"/>
      <c r="AEK1205" s="117"/>
      <c r="AEL1205" s="117"/>
      <c r="AEM1205" s="117"/>
      <c r="AEN1205" s="117"/>
      <c r="AEO1205" s="117"/>
      <c r="AEP1205" s="117"/>
      <c r="AEQ1205" s="117"/>
      <c r="AER1205" s="117"/>
      <c r="AES1205" s="117"/>
      <c r="AET1205" s="117"/>
      <c r="AEU1205" s="117"/>
      <c r="AEV1205" s="117"/>
      <c r="AEW1205" s="117"/>
      <c r="AEX1205" s="117"/>
      <c r="AEY1205" s="117"/>
      <c r="AEZ1205" s="117"/>
      <c r="AFA1205" s="117"/>
      <c r="AFB1205" s="117"/>
      <c r="AFC1205" s="117"/>
      <c r="AFD1205" s="117"/>
      <c r="AFE1205" s="117"/>
      <c r="AFF1205" s="117"/>
      <c r="AFG1205" s="117"/>
      <c r="AFH1205" s="117"/>
      <c r="AFI1205" s="117"/>
      <c r="AFJ1205" s="117"/>
      <c r="AFK1205" s="117"/>
      <c r="AFL1205" s="117"/>
      <c r="AFM1205" s="117"/>
      <c r="AFN1205" s="117"/>
      <c r="AFO1205" s="117"/>
      <c r="AFP1205" s="117"/>
      <c r="AFQ1205" s="117"/>
      <c r="AFR1205" s="117"/>
      <c r="AFS1205" s="117"/>
      <c r="AFT1205" s="117"/>
      <c r="AFU1205" s="117"/>
      <c r="AFV1205" s="117"/>
      <c r="AFW1205" s="117"/>
      <c r="AFX1205" s="117"/>
      <c r="AFY1205" s="117"/>
      <c r="AFZ1205" s="117"/>
      <c r="AGA1205" s="117"/>
      <c r="AGB1205" s="117"/>
      <c r="AGC1205" s="117"/>
      <c r="AGD1205" s="117"/>
      <c r="AGE1205" s="117"/>
      <c r="AGF1205" s="117"/>
      <c r="AGG1205" s="117"/>
      <c r="AGH1205" s="117"/>
      <c r="AGI1205" s="117"/>
      <c r="AGJ1205" s="117"/>
      <c r="AGK1205" s="117"/>
      <c r="AGL1205" s="117"/>
      <c r="AGM1205" s="117"/>
      <c r="AGN1205" s="117"/>
      <c r="AGO1205" s="117"/>
      <c r="AGP1205" s="117"/>
      <c r="AGQ1205" s="117"/>
      <c r="AGR1205" s="117"/>
      <c r="AGS1205" s="117"/>
      <c r="AGT1205" s="117"/>
      <c r="AGU1205" s="117"/>
      <c r="AGV1205" s="117"/>
      <c r="AGW1205" s="117"/>
      <c r="AGX1205" s="117"/>
      <c r="AGY1205" s="117"/>
      <c r="AGZ1205" s="117"/>
      <c r="AHA1205" s="117"/>
      <c r="AHB1205" s="117"/>
      <c r="AHC1205" s="117"/>
      <c r="AHD1205" s="117"/>
      <c r="AHE1205" s="117"/>
      <c r="AHF1205" s="117"/>
      <c r="AHG1205" s="117"/>
      <c r="AHH1205" s="117"/>
      <c r="AHI1205" s="117"/>
      <c r="AHJ1205" s="117"/>
      <c r="AHK1205" s="117"/>
      <c r="AHL1205" s="117"/>
      <c r="AHM1205" s="117"/>
      <c r="AHN1205" s="117"/>
      <c r="AHO1205" s="117"/>
      <c r="AHP1205" s="117"/>
      <c r="AHQ1205" s="117"/>
      <c r="AHR1205" s="117"/>
      <c r="AHS1205" s="117"/>
      <c r="AHT1205" s="117"/>
      <c r="AHU1205" s="117"/>
      <c r="AHV1205" s="117"/>
      <c r="AHW1205" s="117"/>
      <c r="AHX1205" s="117"/>
      <c r="AHY1205" s="117"/>
      <c r="AHZ1205" s="117"/>
      <c r="AIA1205" s="117"/>
      <c r="AIB1205" s="117"/>
      <c r="AIC1205" s="117"/>
      <c r="AID1205" s="117"/>
      <c r="AIE1205" s="117"/>
      <c r="AIF1205" s="117"/>
      <c r="AIG1205" s="117"/>
      <c r="AIH1205" s="117"/>
      <c r="AII1205" s="117"/>
      <c r="AIJ1205" s="117"/>
      <c r="AIK1205" s="117"/>
      <c r="AIL1205" s="117"/>
      <c r="AIM1205" s="117"/>
      <c r="AIN1205" s="117"/>
      <c r="AIO1205" s="117"/>
      <c r="AIP1205" s="117"/>
      <c r="AIQ1205" s="117"/>
      <c r="AIR1205" s="117"/>
      <c r="AIS1205" s="117"/>
      <c r="AIT1205" s="117"/>
      <c r="AIU1205" s="117"/>
      <c r="AIV1205" s="117"/>
      <c r="AIW1205" s="117"/>
      <c r="AIX1205" s="117"/>
      <c r="AIY1205" s="117"/>
      <c r="AIZ1205" s="117"/>
      <c r="AJA1205" s="117"/>
      <c r="AJB1205" s="117"/>
      <c r="AJC1205" s="117"/>
      <c r="AJD1205" s="117"/>
      <c r="AJE1205" s="117"/>
      <c r="AJF1205" s="117"/>
      <c r="AJG1205" s="117"/>
      <c r="AJH1205" s="117"/>
      <c r="AJI1205" s="117"/>
      <c r="AJJ1205" s="117"/>
      <c r="AJK1205" s="117"/>
      <c r="AJL1205" s="117"/>
      <c r="AJM1205" s="117"/>
      <c r="AJN1205" s="117"/>
      <c r="AJO1205" s="117"/>
      <c r="AJP1205" s="117"/>
      <c r="AJQ1205" s="117"/>
      <c r="AJR1205" s="117"/>
      <c r="AJS1205" s="117"/>
      <c r="AJT1205" s="117"/>
      <c r="AJU1205" s="117"/>
      <c r="AJV1205" s="117"/>
      <c r="AJW1205" s="117"/>
      <c r="AJX1205" s="117"/>
      <c r="AJY1205" s="117"/>
      <c r="AJZ1205" s="117"/>
      <c r="AKA1205" s="117"/>
      <c r="AKB1205" s="117"/>
      <c r="AKC1205" s="117"/>
      <c r="AKD1205" s="117"/>
      <c r="AKE1205" s="117"/>
      <c r="AKF1205" s="117"/>
      <c r="AKG1205" s="117"/>
      <c r="AKH1205" s="117"/>
      <c r="AKI1205" s="117"/>
      <c r="AKJ1205" s="117"/>
      <c r="AKK1205" s="117"/>
      <c r="AKL1205" s="117"/>
      <c r="AKM1205" s="117"/>
      <c r="AKN1205" s="117"/>
      <c r="AKO1205" s="117"/>
      <c r="AKP1205" s="117"/>
      <c r="AKQ1205" s="117"/>
      <c r="AKR1205" s="117"/>
      <c r="AKS1205" s="117"/>
      <c r="AKT1205" s="117"/>
      <c r="AKU1205" s="117"/>
      <c r="AKV1205" s="117"/>
      <c r="AKW1205" s="117"/>
      <c r="AKX1205" s="117"/>
      <c r="AKY1205" s="117"/>
      <c r="AKZ1205" s="117"/>
      <c r="ALA1205" s="117"/>
      <c r="ALB1205" s="117"/>
      <c r="ALC1205" s="117"/>
      <c r="ALD1205" s="117"/>
      <c r="ALE1205" s="117"/>
      <c r="ALF1205" s="117"/>
      <c r="ALG1205" s="117"/>
      <c r="ALH1205" s="117"/>
      <c r="ALI1205" s="117"/>
      <c r="ALJ1205" s="117"/>
      <c r="ALK1205" s="117"/>
      <c r="ALL1205" s="117"/>
      <c r="ALM1205" s="117"/>
      <c r="ALN1205" s="117"/>
    </row>
    <row r="1206" spans="1:1002" s="120" customFormat="1" ht="38.25" x14ac:dyDescent="0.2">
      <c r="A1206" s="169"/>
      <c r="B1206" s="386" t="s">
        <v>2747</v>
      </c>
      <c r="C1206" s="205">
        <v>22468</v>
      </c>
      <c r="D1206" s="46" t="s">
        <v>2568</v>
      </c>
      <c r="E1206" s="355">
        <v>22</v>
      </c>
      <c r="F1206" s="205" t="s">
        <v>2656</v>
      </c>
      <c r="G1206" s="46" t="s">
        <v>2748</v>
      </c>
      <c r="H1206" s="46">
        <v>20</v>
      </c>
      <c r="I1206" s="117"/>
      <c r="J1206" s="117"/>
      <c r="K1206" s="117"/>
      <c r="L1206" s="117"/>
      <c r="M1206" s="117"/>
      <c r="N1206" s="117"/>
      <c r="O1206" s="117"/>
      <c r="P1206" s="117"/>
      <c r="Q1206" s="117"/>
      <c r="R1206" s="117"/>
      <c r="S1206" s="117"/>
      <c r="T1206" s="117"/>
      <c r="U1206" s="117"/>
      <c r="V1206" s="117"/>
      <c r="W1206" s="117"/>
      <c r="X1206" s="117"/>
      <c r="Y1206" s="117"/>
      <c r="Z1206" s="117"/>
      <c r="AA1206" s="117"/>
      <c r="AB1206" s="117"/>
      <c r="AC1206" s="117"/>
      <c r="AD1206" s="117"/>
      <c r="AE1206" s="117"/>
      <c r="AF1206" s="117"/>
      <c r="AG1206" s="117"/>
      <c r="AH1206" s="117"/>
      <c r="AI1206" s="117"/>
      <c r="AJ1206" s="117"/>
      <c r="AK1206" s="117"/>
      <c r="AL1206" s="117"/>
      <c r="AM1206" s="117"/>
      <c r="AN1206" s="117"/>
      <c r="AO1206" s="117"/>
      <c r="AP1206" s="117"/>
      <c r="AQ1206" s="117"/>
      <c r="AR1206" s="117"/>
      <c r="AS1206" s="117"/>
      <c r="AT1206" s="117"/>
      <c r="AU1206" s="117"/>
      <c r="AV1206" s="117"/>
      <c r="AW1206" s="117"/>
      <c r="AX1206" s="117"/>
      <c r="AY1206" s="117"/>
      <c r="AZ1206" s="117"/>
      <c r="BA1206" s="117"/>
      <c r="BB1206" s="117"/>
      <c r="BC1206" s="117"/>
      <c r="BD1206" s="117"/>
      <c r="BE1206" s="117"/>
      <c r="BF1206" s="117"/>
      <c r="BG1206" s="117"/>
      <c r="BH1206" s="117"/>
      <c r="BI1206" s="117"/>
      <c r="BJ1206" s="117"/>
      <c r="BK1206" s="117"/>
      <c r="BL1206" s="117"/>
      <c r="BM1206" s="117"/>
      <c r="BN1206" s="117"/>
      <c r="BO1206" s="117"/>
      <c r="BP1206" s="117"/>
      <c r="BQ1206" s="117"/>
      <c r="BR1206" s="117"/>
      <c r="BS1206" s="117"/>
      <c r="BT1206" s="117"/>
      <c r="BU1206" s="117"/>
      <c r="BV1206" s="117"/>
      <c r="BW1206" s="117"/>
      <c r="BX1206" s="117"/>
      <c r="BY1206" s="117"/>
      <c r="BZ1206" s="117"/>
      <c r="CA1206" s="117"/>
      <c r="CB1206" s="117"/>
      <c r="CC1206" s="117"/>
      <c r="CD1206" s="117"/>
      <c r="CE1206" s="117"/>
      <c r="CF1206" s="117"/>
      <c r="CG1206" s="117"/>
      <c r="CH1206" s="117"/>
      <c r="CI1206" s="117"/>
      <c r="CJ1206" s="117"/>
      <c r="CK1206" s="117"/>
      <c r="CL1206" s="117"/>
      <c r="CM1206" s="117"/>
      <c r="CN1206" s="117"/>
      <c r="CO1206" s="117"/>
      <c r="CP1206" s="117"/>
      <c r="CQ1206" s="117"/>
      <c r="CR1206" s="117"/>
      <c r="CS1206" s="117"/>
      <c r="CT1206" s="117"/>
      <c r="CU1206" s="117"/>
      <c r="CV1206" s="117"/>
      <c r="CW1206" s="117"/>
      <c r="CX1206" s="117"/>
      <c r="CY1206" s="117"/>
      <c r="CZ1206" s="117"/>
      <c r="DA1206" s="117"/>
      <c r="DB1206" s="117"/>
      <c r="DC1206" s="117"/>
      <c r="DD1206" s="117"/>
      <c r="DE1206" s="117"/>
      <c r="DF1206" s="117"/>
      <c r="DG1206" s="117"/>
      <c r="DH1206" s="117"/>
      <c r="DI1206" s="117"/>
      <c r="DJ1206" s="117"/>
      <c r="DK1206" s="117"/>
      <c r="DL1206" s="117"/>
      <c r="DM1206" s="117"/>
      <c r="DN1206" s="117"/>
      <c r="DO1206" s="117"/>
      <c r="DP1206" s="117"/>
      <c r="DQ1206" s="117"/>
      <c r="DR1206" s="117"/>
      <c r="DS1206" s="117"/>
      <c r="DT1206" s="117"/>
      <c r="DU1206" s="117"/>
      <c r="DV1206" s="117"/>
      <c r="DW1206" s="117"/>
      <c r="DX1206" s="117"/>
      <c r="DY1206" s="117"/>
      <c r="DZ1206" s="117"/>
      <c r="EA1206" s="117"/>
      <c r="EB1206" s="117"/>
      <c r="EC1206" s="117"/>
      <c r="ED1206" s="117"/>
      <c r="EE1206" s="117"/>
      <c r="EF1206" s="117"/>
      <c r="EG1206" s="117"/>
      <c r="EH1206" s="117"/>
      <c r="EI1206" s="117"/>
      <c r="EJ1206" s="117"/>
      <c r="EK1206" s="117"/>
      <c r="EL1206" s="117"/>
      <c r="EM1206" s="117"/>
      <c r="EN1206" s="117"/>
      <c r="EO1206" s="117"/>
      <c r="EP1206" s="117"/>
      <c r="EQ1206" s="117"/>
      <c r="ER1206" s="117"/>
      <c r="ES1206" s="117"/>
      <c r="ET1206" s="117"/>
      <c r="EU1206" s="117"/>
      <c r="EV1206" s="117"/>
      <c r="EW1206" s="117"/>
      <c r="EX1206" s="117"/>
      <c r="EY1206" s="117"/>
      <c r="EZ1206" s="117"/>
      <c r="FA1206" s="117"/>
      <c r="FB1206" s="117"/>
      <c r="FC1206" s="117"/>
      <c r="FD1206" s="117"/>
      <c r="FE1206" s="117"/>
      <c r="FF1206" s="117"/>
      <c r="FG1206" s="117"/>
      <c r="FH1206" s="117"/>
      <c r="FI1206" s="117"/>
      <c r="FJ1206" s="117"/>
      <c r="FK1206" s="117"/>
      <c r="FL1206" s="117"/>
      <c r="FM1206" s="117"/>
      <c r="FN1206" s="117"/>
      <c r="FO1206" s="117"/>
      <c r="FP1206" s="117"/>
      <c r="FQ1206" s="117"/>
      <c r="FR1206" s="117"/>
      <c r="FS1206" s="117"/>
      <c r="FT1206" s="117"/>
      <c r="FU1206" s="117"/>
      <c r="FV1206" s="117"/>
      <c r="FW1206" s="117"/>
      <c r="FX1206" s="117"/>
      <c r="FY1206" s="117"/>
      <c r="FZ1206" s="117"/>
      <c r="GA1206" s="117"/>
      <c r="GB1206" s="117"/>
      <c r="GC1206" s="117"/>
      <c r="GD1206" s="117"/>
      <c r="GE1206" s="117"/>
      <c r="GF1206" s="117"/>
      <c r="GG1206" s="117"/>
      <c r="GH1206" s="117"/>
      <c r="GI1206" s="117"/>
      <c r="GJ1206" s="117"/>
      <c r="GK1206" s="117"/>
      <c r="GL1206" s="117"/>
      <c r="GM1206" s="117"/>
      <c r="GN1206" s="117"/>
      <c r="GO1206" s="117"/>
      <c r="GP1206" s="117"/>
      <c r="GQ1206" s="117"/>
      <c r="GR1206" s="117"/>
      <c r="GS1206" s="117"/>
      <c r="GT1206" s="117"/>
      <c r="GU1206" s="117"/>
      <c r="GV1206" s="117"/>
      <c r="GW1206" s="117"/>
      <c r="GX1206" s="117"/>
      <c r="GY1206" s="117"/>
      <c r="GZ1206" s="117"/>
      <c r="HA1206" s="117"/>
      <c r="HB1206" s="117"/>
      <c r="HC1206" s="117"/>
      <c r="HD1206" s="117"/>
      <c r="HE1206" s="117"/>
      <c r="HF1206" s="117"/>
      <c r="HG1206" s="117"/>
      <c r="HH1206" s="117"/>
      <c r="HI1206" s="117"/>
      <c r="HJ1206" s="117"/>
      <c r="HK1206" s="117"/>
      <c r="HL1206" s="117"/>
      <c r="HM1206" s="117"/>
      <c r="HN1206" s="117"/>
      <c r="HO1206" s="117"/>
      <c r="HP1206" s="117"/>
      <c r="HQ1206" s="117"/>
      <c r="HR1206" s="117"/>
      <c r="HS1206" s="117"/>
      <c r="HT1206" s="117"/>
      <c r="HU1206" s="117"/>
      <c r="HV1206" s="117"/>
      <c r="HW1206" s="117"/>
      <c r="HX1206" s="117"/>
      <c r="HY1206" s="117"/>
      <c r="HZ1206" s="117"/>
      <c r="IA1206" s="117"/>
      <c r="IB1206" s="117"/>
      <c r="IC1206" s="117"/>
      <c r="ID1206" s="117"/>
      <c r="IE1206" s="117"/>
      <c r="IF1206" s="117"/>
      <c r="IG1206" s="117"/>
      <c r="IH1206" s="117"/>
      <c r="II1206" s="117"/>
      <c r="IJ1206" s="117"/>
      <c r="IK1206" s="117"/>
      <c r="IL1206" s="117"/>
      <c r="IM1206" s="117"/>
      <c r="IN1206" s="117"/>
      <c r="IO1206" s="117"/>
      <c r="IP1206" s="117"/>
      <c r="IQ1206" s="117"/>
      <c r="IR1206" s="117"/>
      <c r="IS1206" s="117"/>
      <c r="IT1206" s="117"/>
      <c r="IU1206" s="117"/>
      <c r="IV1206" s="117"/>
      <c r="IW1206" s="117"/>
      <c r="IX1206" s="117"/>
      <c r="IY1206" s="117"/>
      <c r="IZ1206" s="117"/>
      <c r="JA1206" s="117"/>
      <c r="JB1206" s="117"/>
      <c r="JC1206" s="117"/>
      <c r="JD1206" s="117"/>
      <c r="JE1206" s="117"/>
      <c r="JF1206" s="117"/>
      <c r="JG1206" s="117"/>
      <c r="JH1206" s="117"/>
      <c r="JI1206" s="117"/>
      <c r="JJ1206" s="117"/>
      <c r="JK1206" s="117"/>
      <c r="JL1206" s="117"/>
      <c r="JM1206" s="117"/>
      <c r="JN1206" s="117"/>
      <c r="JO1206" s="117"/>
      <c r="JP1206" s="117"/>
      <c r="JQ1206" s="117"/>
      <c r="JR1206" s="117"/>
      <c r="JS1206" s="117"/>
      <c r="JT1206" s="117"/>
      <c r="JU1206" s="117"/>
      <c r="JV1206" s="117"/>
      <c r="JW1206" s="117"/>
      <c r="JX1206" s="117"/>
      <c r="JY1206" s="117"/>
      <c r="JZ1206" s="117"/>
      <c r="KA1206" s="117"/>
      <c r="KB1206" s="117"/>
      <c r="KC1206" s="117"/>
      <c r="KD1206" s="117"/>
      <c r="KE1206" s="117"/>
      <c r="KF1206" s="117"/>
      <c r="KG1206" s="117"/>
      <c r="KH1206" s="117"/>
      <c r="KI1206" s="117"/>
      <c r="KJ1206" s="117"/>
      <c r="KK1206" s="117"/>
      <c r="KL1206" s="117"/>
      <c r="KM1206" s="117"/>
      <c r="KN1206" s="117"/>
      <c r="KO1206" s="117"/>
      <c r="KP1206" s="117"/>
      <c r="KQ1206" s="117"/>
      <c r="KR1206" s="117"/>
      <c r="KS1206" s="117"/>
      <c r="KT1206" s="117"/>
      <c r="KU1206" s="117"/>
      <c r="KV1206" s="117"/>
      <c r="KW1206" s="117"/>
      <c r="KX1206" s="117"/>
      <c r="KY1206" s="117"/>
      <c r="KZ1206" s="117"/>
      <c r="LA1206" s="117"/>
      <c r="LB1206" s="117"/>
      <c r="LC1206" s="117"/>
      <c r="LD1206" s="117"/>
      <c r="LE1206" s="117"/>
      <c r="LF1206" s="117"/>
      <c r="LG1206" s="117"/>
      <c r="LH1206" s="117"/>
      <c r="LI1206" s="117"/>
      <c r="LJ1206" s="117"/>
      <c r="LK1206" s="117"/>
      <c r="LL1206" s="117"/>
      <c r="LM1206" s="117"/>
      <c r="LN1206" s="117"/>
      <c r="LO1206" s="117"/>
      <c r="LP1206" s="117"/>
      <c r="LQ1206" s="117"/>
      <c r="LR1206" s="117"/>
      <c r="LS1206" s="117"/>
      <c r="LT1206" s="117"/>
      <c r="LU1206" s="117"/>
      <c r="LV1206" s="117"/>
      <c r="LW1206" s="117"/>
      <c r="LX1206" s="117"/>
      <c r="LY1206" s="117"/>
      <c r="LZ1206" s="117"/>
      <c r="MA1206" s="117"/>
      <c r="MB1206" s="117"/>
      <c r="MC1206" s="117"/>
      <c r="MD1206" s="117"/>
      <c r="ME1206" s="117"/>
      <c r="MF1206" s="117"/>
      <c r="MG1206" s="117"/>
      <c r="MH1206" s="117"/>
      <c r="MI1206" s="117"/>
      <c r="MJ1206" s="117"/>
      <c r="MK1206" s="117"/>
      <c r="ML1206" s="117"/>
      <c r="MM1206" s="117"/>
      <c r="MN1206" s="117"/>
      <c r="MO1206" s="117"/>
      <c r="MP1206" s="117"/>
      <c r="MQ1206" s="117"/>
      <c r="MR1206" s="117"/>
      <c r="MS1206" s="117"/>
      <c r="MT1206" s="117"/>
      <c r="MU1206" s="117"/>
      <c r="MV1206" s="117"/>
      <c r="MW1206" s="117"/>
      <c r="MX1206" s="117"/>
      <c r="MY1206" s="117"/>
      <c r="MZ1206" s="117"/>
      <c r="NA1206" s="117"/>
      <c r="NB1206" s="117"/>
      <c r="NC1206" s="117"/>
      <c r="ND1206" s="117"/>
      <c r="NE1206" s="117"/>
      <c r="NF1206" s="117"/>
      <c r="NG1206" s="117"/>
      <c r="NH1206" s="117"/>
      <c r="NI1206" s="117"/>
      <c r="NJ1206" s="117"/>
      <c r="NK1206" s="117"/>
      <c r="NL1206" s="117"/>
      <c r="NM1206" s="117"/>
      <c r="NN1206" s="117"/>
      <c r="NO1206" s="117"/>
      <c r="NP1206" s="117"/>
      <c r="NQ1206" s="117"/>
      <c r="NR1206" s="117"/>
      <c r="NS1206" s="117"/>
      <c r="NT1206" s="117"/>
      <c r="NU1206" s="117"/>
      <c r="NV1206" s="117"/>
      <c r="NW1206" s="117"/>
      <c r="NX1206" s="117"/>
      <c r="NY1206" s="117"/>
      <c r="NZ1206" s="117"/>
      <c r="OA1206" s="117"/>
      <c r="OB1206" s="117"/>
      <c r="OC1206" s="117"/>
      <c r="OD1206" s="117"/>
      <c r="OE1206" s="117"/>
      <c r="OF1206" s="117"/>
      <c r="OG1206" s="117"/>
      <c r="OH1206" s="117"/>
      <c r="OI1206" s="117"/>
      <c r="OJ1206" s="117"/>
      <c r="OK1206" s="117"/>
      <c r="OL1206" s="117"/>
      <c r="OM1206" s="117"/>
      <c r="ON1206" s="117"/>
      <c r="OO1206" s="117"/>
      <c r="OP1206" s="117"/>
      <c r="OQ1206" s="117"/>
      <c r="OR1206" s="117"/>
      <c r="OS1206" s="117"/>
      <c r="OT1206" s="117"/>
      <c r="OU1206" s="117"/>
      <c r="OV1206" s="117"/>
      <c r="OW1206" s="117"/>
      <c r="OX1206" s="117"/>
      <c r="OY1206" s="117"/>
      <c r="OZ1206" s="117"/>
      <c r="PA1206" s="117"/>
      <c r="PB1206" s="117"/>
      <c r="PC1206" s="117"/>
      <c r="PD1206" s="117"/>
      <c r="PE1206" s="117"/>
      <c r="PF1206" s="117"/>
      <c r="PG1206" s="117"/>
      <c r="PH1206" s="117"/>
      <c r="PI1206" s="117"/>
      <c r="PJ1206" s="117"/>
      <c r="PK1206" s="117"/>
      <c r="PL1206" s="117"/>
      <c r="PM1206" s="117"/>
      <c r="PN1206" s="117"/>
      <c r="PO1206" s="117"/>
      <c r="PP1206" s="117"/>
      <c r="PQ1206" s="117"/>
      <c r="PR1206" s="117"/>
      <c r="PS1206" s="117"/>
      <c r="PT1206" s="117"/>
      <c r="PU1206" s="117"/>
      <c r="PV1206" s="117"/>
      <c r="PW1206" s="117"/>
      <c r="PX1206" s="117"/>
      <c r="PY1206" s="117"/>
      <c r="PZ1206" s="117"/>
      <c r="QA1206" s="117"/>
      <c r="QB1206" s="117"/>
      <c r="QC1206" s="117"/>
      <c r="QD1206" s="117"/>
      <c r="QE1206" s="117"/>
      <c r="QF1206" s="117"/>
      <c r="QG1206" s="117"/>
      <c r="QH1206" s="117"/>
      <c r="QI1206" s="117"/>
      <c r="QJ1206" s="117"/>
      <c r="QK1206" s="117"/>
      <c r="QL1206" s="117"/>
      <c r="QM1206" s="117"/>
      <c r="QN1206" s="117"/>
      <c r="QO1206" s="117"/>
      <c r="QP1206" s="117"/>
      <c r="QQ1206" s="117"/>
      <c r="QR1206" s="117"/>
      <c r="QS1206" s="117"/>
      <c r="QT1206" s="117"/>
      <c r="QU1206" s="117"/>
      <c r="QV1206" s="117"/>
      <c r="QW1206" s="117"/>
      <c r="QX1206" s="117"/>
      <c r="QY1206" s="117"/>
      <c r="QZ1206" s="117"/>
      <c r="RA1206" s="117"/>
      <c r="RB1206" s="117"/>
      <c r="RC1206" s="117"/>
      <c r="RD1206" s="117"/>
      <c r="RE1206" s="117"/>
      <c r="RF1206" s="117"/>
      <c r="RG1206" s="117"/>
      <c r="RH1206" s="117"/>
      <c r="RI1206" s="117"/>
      <c r="RJ1206" s="117"/>
      <c r="RK1206" s="117"/>
      <c r="RL1206" s="117"/>
      <c r="RM1206" s="117"/>
      <c r="RN1206" s="117"/>
      <c r="RO1206" s="117"/>
      <c r="RP1206" s="117"/>
      <c r="RQ1206" s="117"/>
      <c r="RR1206" s="117"/>
      <c r="RS1206" s="117"/>
      <c r="RT1206" s="117"/>
      <c r="RU1206" s="117"/>
      <c r="RV1206" s="117"/>
      <c r="RW1206" s="117"/>
      <c r="RX1206" s="117"/>
      <c r="RY1206" s="117"/>
      <c r="RZ1206" s="117"/>
      <c r="SA1206" s="117"/>
      <c r="SB1206" s="117"/>
      <c r="SC1206" s="117"/>
      <c r="SD1206" s="117"/>
      <c r="SE1206" s="117"/>
      <c r="SF1206" s="117"/>
      <c r="SG1206" s="117"/>
      <c r="SH1206" s="117"/>
      <c r="SI1206" s="117"/>
      <c r="SJ1206" s="117"/>
      <c r="SK1206" s="117"/>
      <c r="SL1206" s="117"/>
      <c r="SM1206" s="117"/>
      <c r="SN1206" s="117"/>
      <c r="SO1206" s="117"/>
      <c r="SP1206" s="117"/>
      <c r="SQ1206" s="117"/>
      <c r="SR1206" s="117"/>
      <c r="SS1206" s="117"/>
      <c r="ST1206" s="117"/>
      <c r="SU1206" s="117"/>
      <c r="SV1206" s="117"/>
      <c r="SW1206" s="117"/>
      <c r="SX1206" s="117"/>
      <c r="SY1206" s="117"/>
      <c r="SZ1206" s="117"/>
      <c r="TA1206" s="117"/>
      <c r="TB1206" s="117"/>
      <c r="TC1206" s="117"/>
      <c r="TD1206" s="117"/>
      <c r="TE1206" s="117"/>
      <c r="TF1206" s="117"/>
      <c r="TG1206" s="117"/>
      <c r="TH1206" s="117"/>
      <c r="TI1206" s="117"/>
      <c r="TJ1206" s="117"/>
      <c r="TK1206" s="117"/>
      <c r="TL1206" s="117"/>
      <c r="TM1206" s="117"/>
      <c r="TN1206" s="117"/>
      <c r="TO1206" s="117"/>
      <c r="TP1206" s="117"/>
      <c r="TQ1206" s="117"/>
      <c r="TR1206" s="117"/>
      <c r="TS1206" s="117"/>
      <c r="TT1206" s="117"/>
      <c r="TU1206" s="117"/>
      <c r="TV1206" s="117"/>
      <c r="TW1206" s="117"/>
      <c r="TX1206" s="117"/>
      <c r="TY1206" s="117"/>
      <c r="TZ1206" s="117"/>
      <c r="UA1206" s="117"/>
      <c r="UB1206" s="117"/>
      <c r="UC1206" s="117"/>
      <c r="UD1206" s="117"/>
      <c r="UE1206" s="117"/>
      <c r="UF1206" s="117"/>
      <c r="UG1206" s="117"/>
      <c r="UH1206" s="117"/>
      <c r="UI1206" s="117"/>
      <c r="UJ1206" s="117"/>
      <c r="UK1206" s="117"/>
      <c r="UL1206" s="117"/>
      <c r="UM1206" s="117"/>
      <c r="UN1206" s="117"/>
      <c r="UO1206" s="117"/>
      <c r="UP1206" s="117"/>
      <c r="UQ1206" s="117"/>
      <c r="UR1206" s="117"/>
      <c r="US1206" s="117"/>
      <c r="UT1206" s="117"/>
      <c r="UU1206" s="117"/>
      <c r="UV1206" s="117"/>
      <c r="UW1206" s="117"/>
      <c r="UX1206" s="117"/>
      <c r="UY1206" s="117"/>
      <c r="UZ1206" s="117"/>
      <c r="VA1206" s="117"/>
      <c r="VB1206" s="117"/>
      <c r="VC1206" s="117"/>
      <c r="VD1206" s="117"/>
      <c r="VE1206" s="117"/>
      <c r="VF1206" s="117"/>
      <c r="VG1206" s="117"/>
      <c r="VH1206" s="117"/>
      <c r="VI1206" s="117"/>
      <c r="VJ1206" s="117"/>
      <c r="VK1206" s="117"/>
      <c r="VL1206" s="117"/>
      <c r="VM1206" s="117"/>
      <c r="VN1206" s="117"/>
      <c r="VO1206" s="117"/>
      <c r="VP1206" s="117"/>
      <c r="VQ1206" s="117"/>
      <c r="VR1206" s="117"/>
      <c r="VS1206" s="117"/>
      <c r="VT1206" s="117"/>
      <c r="VU1206" s="117"/>
      <c r="VV1206" s="117"/>
      <c r="VW1206" s="117"/>
      <c r="VX1206" s="117"/>
      <c r="VY1206" s="117"/>
      <c r="VZ1206" s="117"/>
      <c r="WA1206" s="117"/>
      <c r="WB1206" s="117"/>
      <c r="WC1206" s="117"/>
      <c r="WD1206" s="117"/>
      <c r="WE1206" s="117"/>
      <c r="WF1206" s="117"/>
      <c r="WG1206" s="117"/>
      <c r="WH1206" s="117"/>
      <c r="WI1206" s="117"/>
      <c r="WJ1206" s="117"/>
      <c r="WK1206" s="117"/>
      <c r="WL1206" s="117"/>
      <c r="WM1206" s="117"/>
      <c r="WN1206" s="117"/>
      <c r="WO1206" s="117"/>
      <c r="WP1206" s="117"/>
      <c r="WQ1206" s="117"/>
      <c r="WR1206" s="117"/>
      <c r="WS1206" s="117"/>
      <c r="WT1206" s="117"/>
      <c r="WU1206" s="117"/>
      <c r="WV1206" s="117"/>
      <c r="WW1206" s="117"/>
      <c r="WX1206" s="117"/>
      <c r="WY1206" s="117"/>
      <c r="WZ1206" s="117"/>
      <c r="XA1206" s="117"/>
      <c r="XB1206" s="117"/>
      <c r="XC1206" s="117"/>
      <c r="XD1206" s="117"/>
      <c r="XE1206" s="117"/>
      <c r="XF1206" s="117"/>
      <c r="XG1206" s="117"/>
      <c r="XH1206" s="117"/>
      <c r="XI1206" s="117"/>
      <c r="XJ1206" s="117"/>
      <c r="XK1206" s="117"/>
      <c r="XL1206" s="117"/>
      <c r="XM1206" s="117"/>
      <c r="XN1206" s="117"/>
      <c r="XO1206" s="117"/>
      <c r="XP1206" s="117"/>
      <c r="XQ1206" s="117"/>
      <c r="XR1206" s="117"/>
      <c r="XS1206" s="117"/>
      <c r="XT1206" s="117"/>
      <c r="XU1206" s="117"/>
      <c r="XV1206" s="117"/>
      <c r="XW1206" s="117"/>
      <c r="XX1206" s="117"/>
      <c r="XY1206" s="117"/>
      <c r="XZ1206" s="117"/>
      <c r="YA1206" s="117"/>
      <c r="YB1206" s="117"/>
      <c r="YC1206" s="117"/>
      <c r="YD1206" s="117"/>
      <c r="YE1206" s="117"/>
      <c r="YF1206" s="117"/>
      <c r="YG1206" s="117"/>
      <c r="YH1206" s="117"/>
      <c r="YI1206" s="117"/>
      <c r="YJ1206" s="117"/>
      <c r="YK1206" s="117"/>
      <c r="YL1206" s="117"/>
      <c r="YM1206" s="117"/>
      <c r="YN1206" s="117"/>
      <c r="YO1206" s="117"/>
      <c r="YP1206" s="117"/>
      <c r="YQ1206" s="117"/>
      <c r="YR1206" s="117"/>
      <c r="YS1206" s="117"/>
      <c r="YT1206" s="117"/>
      <c r="YU1206" s="117"/>
      <c r="YV1206" s="117"/>
      <c r="YW1206" s="117"/>
      <c r="YX1206" s="117"/>
      <c r="YY1206" s="117"/>
      <c r="YZ1206" s="117"/>
      <c r="ZA1206" s="117"/>
      <c r="ZB1206" s="117"/>
      <c r="ZC1206" s="117"/>
      <c r="ZD1206" s="117"/>
      <c r="ZE1206" s="117"/>
      <c r="ZF1206" s="117"/>
      <c r="ZG1206" s="117"/>
      <c r="ZH1206" s="117"/>
      <c r="ZI1206" s="117"/>
      <c r="ZJ1206" s="117"/>
      <c r="ZK1206" s="117"/>
      <c r="ZL1206" s="117"/>
      <c r="ZM1206" s="117"/>
      <c r="ZN1206" s="117"/>
      <c r="ZO1206" s="117"/>
      <c r="ZP1206" s="117"/>
      <c r="ZQ1206" s="117"/>
      <c r="ZR1206" s="117"/>
      <c r="ZS1206" s="117"/>
      <c r="ZT1206" s="117"/>
      <c r="ZU1206" s="117"/>
      <c r="ZV1206" s="117"/>
      <c r="ZW1206" s="117"/>
      <c r="ZX1206" s="117"/>
      <c r="ZY1206" s="117"/>
      <c r="ZZ1206" s="117"/>
      <c r="AAA1206" s="117"/>
      <c r="AAB1206" s="117"/>
      <c r="AAC1206" s="117"/>
      <c r="AAD1206" s="117"/>
      <c r="AAE1206" s="117"/>
      <c r="AAF1206" s="117"/>
      <c r="AAG1206" s="117"/>
      <c r="AAH1206" s="117"/>
      <c r="AAI1206" s="117"/>
      <c r="AAJ1206" s="117"/>
      <c r="AAK1206" s="117"/>
      <c r="AAL1206" s="117"/>
      <c r="AAM1206" s="117"/>
      <c r="AAN1206" s="117"/>
      <c r="AAO1206" s="117"/>
      <c r="AAP1206" s="117"/>
      <c r="AAQ1206" s="117"/>
      <c r="AAR1206" s="117"/>
      <c r="AAS1206" s="117"/>
      <c r="AAT1206" s="117"/>
      <c r="AAU1206" s="117"/>
      <c r="AAV1206" s="117"/>
      <c r="AAW1206" s="117"/>
      <c r="AAX1206" s="117"/>
      <c r="AAY1206" s="117"/>
      <c r="AAZ1206" s="117"/>
      <c r="ABA1206" s="117"/>
      <c r="ABB1206" s="117"/>
      <c r="ABC1206" s="117"/>
      <c r="ABD1206" s="117"/>
      <c r="ABE1206" s="117"/>
      <c r="ABF1206" s="117"/>
      <c r="ABG1206" s="117"/>
      <c r="ABH1206" s="117"/>
      <c r="ABI1206" s="117"/>
      <c r="ABJ1206" s="117"/>
      <c r="ABK1206" s="117"/>
      <c r="ABL1206" s="117"/>
      <c r="ABM1206" s="117"/>
      <c r="ABN1206" s="117"/>
      <c r="ABO1206" s="117"/>
      <c r="ABP1206" s="117"/>
      <c r="ABQ1206" s="117"/>
      <c r="ABR1206" s="117"/>
      <c r="ABS1206" s="117"/>
      <c r="ABT1206" s="117"/>
      <c r="ABU1206" s="117"/>
      <c r="ABV1206" s="117"/>
      <c r="ABW1206" s="117"/>
      <c r="ABX1206" s="117"/>
      <c r="ABY1206" s="117"/>
      <c r="ABZ1206" s="117"/>
      <c r="ACA1206" s="117"/>
      <c r="ACB1206" s="117"/>
      <c r="ACC1206" s="117"/>
      <c r="ACD1206" s="117"/>
      <c r="ACE1206" s="117"/>
      <c r="ACF1206" s="117"/>
      <c r="ACG1206" s="117"/>
      <c r="ACH1206" s="117"/>
      <c r="ACI1206" s="117"/>
      <c r="ACJ1206" s="117"/>
      <c r="ACK1206" s="117"/>
      <c r="ACL1206" s="117"/>
      <c r="ACM1206" s="117"/>
      <c r="ACN1206" s="117"/>
      <c r="ACO1206" s="117"/>
      <c r="ACP1206" s="117"/>
      <c r="ACQ1206" s="117"/>
      <c r="ACR1206" s="117"/>
      <c r="ACS1206" s="117"/>
      <c r="ACT1206" s="117"/>
      <c r="ACU1206" s="117"/>
      <c r="ACV1206" s="117"/>
      <c r="ACW1206" s="117"/>
      <c r="ACX1206" s="117"/>
      <c r="ACY1206" s="117"/>
      <c r="ACZ1206" s="117"/>
      <c r="ADA1206" s="117"/>
      <c r="ADB1206" s="117"/>
      <c r="ADC1206" s="117"/>
      <c r="ADD1206" s="117"/>
      <c r="ADE1206" s="117"/>
      <c r="ADF1206" s="117"/>
      <c r="ADG1206" s="117"/>
      <c r="ADH1206" s="117"/>
      <c r="ADI1206" s="117"/>
      <c r="ADJ1206" s="117"/>
      <c r="ADK1206" s="117"/>
      <c r="ADL1206" s="117"/>
      <c r="ADM1206" s="117"/>
      <c r="ADN1206" s="117"/>
      <c r="ADO1206" s="117"/>
      <c r="ADP1206" s="117"/>
      <c r="ADQ1206" s="117"/>
      <c r="ADR1206" s="117"/>
      <c r="ADS1206" s="117"/>
      <c r="ADT1206" s="117"/>
      <c r="ADU1206" s="117"/>
      <c r="ADV1206" s="117"/>
      <c r="ADW1206" s="117"/>
      <c r="ADX1206" s="117"/>
      <c r="ADY1206" s="117"/>
      <c r="ADZ1206" s="117"/>
      <c r="AEA1206" s="117"/>
      <c r="AEB1206" s="117"/>
      <c r="AEC1206" s="117"/>
      <c r="AED1206" s="117"/>
      <c r="AEE1206" s="117"/>
      <c r="AEF1206" s="117"/>
      <c r="AEG1206" s="117"/>
      <c r="AEH1206" s="117"/>
      <c r="AEI1206" s="117"/>
      <c r="AEJ1206" s="117"/>
      <c r="AEK1206" s="117"/>
      <c r="AEL1206" s="117"/>
      <c r="AEM1206" s="117"/>
      <c r="AEN1206" s="117"/>
      <c r="AEO1206" s="117"/>
      <c r="AEP1206" s="117"/>
      <c r="AEQ1206" s="117"/>
      <c r="AER1206" s="117"/>
      <c r="AES1206" s="117"/>
      <c r="AET1206" s="117"/>
      <c r="AEU1206" s="117"/>
      <c r="AEV1206" s="117"/>
      <c r="AEW1206" s="117"/>
      <c r="AEX1206" s="117"/>
      <c r="AEY1206" s="117"/>
      <c r="AEZ1206" s="117"/>
      <c r="AFA1206" s="117"/>
      <c r="AFB1206" s="117"/>
      <c r="AFC1206" s="117"/>
      <c r="AFD1206" s="117"/>
      <c r="AFE1206" s="117"/>
      <c r="AFF1206" s="117"/>
      <c r="AFG1206" s="117"/>
      <c r="AFH1206" s="117"/>
      <c r="AFI1206" s="117"/>
      <c r="AFJ1206" s="117"/>
      <c r="AFK1206" s="117"/>
      <c r="AFL1206" s="117"/>
      <c r="AFM1206" s="117"/>
      <c r="AFN1206" s="117"/>
      <c r="AFO1206" s="117"/>
      <c r="AFP1206" s="117"/>
      <c r="AFQ1206" s="117"/>
      <c r="AFR1206" s="117"/>
      <c r="AFS1206" s="117"/>
      <c r="AFT1206" s="117"/>
      <c r="AFU1206" s="117"/>
      <c r="AFV1206" s="117"/>
      <c r="AFW1206" s="117"/>
      <c r="AFX1206" s="117"/>
      <c r="AFY1206" s="117"/>
      <c r="AFZ1206" s="117"/>
      <c r="AGA1206" s="117"/>
      <c r="AGB1206" s="117"/>
      <c r="AGC1206" s="117"/>
      <c r="AGD1206" s="117"/>
      <c r="AGE1206" s="117"/>
      <c r="AGF1206" s="117"/>
      <c r="AGG1206" s="117"/>
      <c r="AGH1206" s="117"/>
      <c r="AGI1206" s="117"/>
      <c r="AGJ1206" s="117"/>
      <c r="AGK1206" s="117"/>
      <c r="AGL1206" s="117"/>
      <c r="AGM1206" s="117"/>
      <c r="AGN1206" s="117"/>
      <c r="AGO1206" s="117"/>
      <c r="AGP1206" s="117"/>
      <c r="AGQ1206" s="117"/>
      <c r="AGR1206" s="117"/>
      <c r="AGS1206" s="117"/>
      <c r="AGT1206" s="117"/>
      <c r="AGU1206" s="117"/>
      <c r="AGV1206" s="117"/>
      <c r="AGW1206" s="117"/>
      <c r="AGX1206" s="117"/>
      <c r="AGY1206" s="117"/>
      <c r="AGZ1206" s="117"/>
      <c r="AHA1206" s="117"/>
      <c r="AHB1206" s="117"/>
      <c r="AHC1206" s="117"/>
      <c r="AHD1206" s="117"/>
      <c r="AHE1206" s="117"/>
      <c r="AHF1206" s="117"/>
      <c r="AHG1206" s="117"/>
      <c r="AHH1206" s="117"/>
      <c r="AHI1206" s="117"/>
      <c r="AHJ1206" s="117"/>
      <c r="AHK1206" s="117"/>
      <c r="AHL1206" s="117"/>
      <c r="AHM1206" s="117"/>
      <c r="AHN1206" s="117"/>
      <c r="AHO1206" s="117"/>
      <c r="AHP1206" s="117"/>
      <c r="AHQ1206" s="117"/>
      <c r="AHR1206" s="117"/>
      <c r="AHS1206" s="117"/>
      <c r="AHT1206" s="117"/>
      <c r="AHU1206" s="117"/>
      <c r="AHV1206" s="117"/>
      <c r="AHW1206" s="117"/>
      <c r="AHX1206" s="117"/>
      <c r="AHY1206" s="117"/>
      <c r="AHZ1206" s="117"/>
      <c r="AIA1206" s="117"/>
      <c r="AIB1206" s="117"/>
      <c r="AIC1206" s="117"/>
      <c r="AID1206" s="117"/>
      <c r="AIE1206" s="117"/>
      <c r="AIF1206" s="117"/>
      <c r="AIG1206" s="117"/>
      <c r="AIH1206" s="117"/>
      <c r="AII1206" s="117"/>
      <c r="AIJ1206" s="117"/>
      <c r="AIK1206" s="117"/>
      <c r="AIL1206" s="117"/>
      <c r="AIM1206" s="117"/>
      <c r="AIN1206" s="117"/>
      <c r="AIO1206" s="117"/>
      <c r="AIP1206" s="117"/>
      <c r="AIQ1206" s="117"/>
      <c r="AIR1206" s="117"/>
      <c r="AIS1206" s="117"/>
      <c r="AIT1206" s="117"/>
      <c r="AIU1206" s="117"/>
      <c r="AIV1206" s="117"/>
      <c r="AIW1206" s="117"/>
      <c r="AIX1206" s="117"/>
      <c r="AIY1206" s="117"/>
      <c r="AIZ1206" s="117"/>
      <c r="AJA1206" s="117"/>
      <c r="AJB1206" s="117"/>
      <c r="AJC1206" s="117"/>
      <c r="AJD1206" s="117"/>
      <c r="AJE1206" s="117"/>
      <c r="AJF1206" s="117"/>
      <c r="AJG1206" s="117"/>
      <c r="AJH1206" s="117"/>
      <c r="AJI1206" s="117"/>
      <c r="AJJ1206" s="117"/>
      <c r="AJK1206" s="117"/>
      <c r="AJL1206" s="117"/>
      <c r="AJM1206" s="117"/>
      <c r="AJN1206" s="117"/>
      <c r="AJO1206" s="117"/>
      <c r="AJP1206" s="117"/>
      <c r="AJQ1206" s="117"/>
      <c r="AJR1206" s="117"/>
      <c r="AJS1206" s="117"/>
      <c r="AJT1206" s="117"/>
      <c r="AJU1206" s="117"/>
      <c r="AJV1206" s="117"/>
      <c r="AJW1206" s="117"/>
      <c r="AJX1206" s="117"/>
      <c r="AJY1206" s="117"/>
      <c r="AJZ1206" s="117"/>
      <c r="AKA1206" s="117"/>
      <c r="AKB1206" s="117"/>
      <c r="AKC1206" s="117"/>
      <c r="AKD1206" s="117"/>
      <c r="AKE1206" s="117"/>
      <c r="AKF1206" s="117"/>
      <c r="AKG1206" s="117"/>
      <c r="AKH1206" s="117"/>
      <c r="AKI1206" s="117"/>
      <c r="AKJ1206" s="117"/>
      <c r="AKK1206" s="117"/>
      <c r="AKL1206" s="117"/>
      <c r="AKM1206" s="117"/>
      <c r="AKN1206" s="117"/>
      <c r="AKO1206" s="117"/>
      <c r="AKP1206" s="117"/>
      <c r="AKQ1206" s="117"/>
      <c r="AKR1206" s="117"/>
      <c r="AKS1206" s="117"/>
      <c r="AKT1206" s="117"/>
      <c r="AKU1206" s="117"/>
      <c r="AKV1206" s="117"/>
      <c r="AKW1206" s="117"/>
      <c r="AKX1206" s="117"/>
      <c r="AKY1206" s="117"/>
      <c r="AKZ1206" s="117"/>
      <c r="ALA1206" s="117"/>
      <c r="ALB1206" s="117"/>
      <c r="ALC1206" s="117"/>
      <c r="ALD1206" s="117"/>
      <c r="ALE1206" s="117"/>
      <c r="ALF1206" s="117"/>
      <c r="ALG1206" s="117"/>
      <c r="ALH1206" s="117"/>
      <c r="ALI1206" s="117"/>
      <c r="ALJ1206" s="117"/>
      <c r="ALK1206" s="117"/>
      <c r="ALL1206" s="117"/>
      <c r="ALM1206" s="117"/>
      <c r="ALN1206" s="117"/>
    </row>
    <row r="1207" spans="1:1002" s="120" customFormat="1" ht="76.5" customHeight="1" x14ac:dyDescent="0.2">
      <c r="A1207" s="169"/>
      <c r="B1207" s="386" t="s">
        <v>2749</v>
      </c>
      <c r="C1207" s="205">
        <v>28901</v>
      </c>
      <c r="D1207" s="46" t="s">
        <v>2750</v>
      </c>
      <c r="E1207" s="355">
        <v>12</v>
      </c>
      <c r="F1207" s="205" t="s">
        <v>2681</v>
      </c>
      <c r="G1207" s="46" t="s">
        <v>2751</v>
      </c>
      <c r="H1207" s="46">
        <v>20</v>
      </c>
      <c r="I1207" s="117"/>
      <c r="J1207" s="117"/>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7"/>
      <c r="AL1207" s="117"/>
      <c r="AM1207" s="117"/>
      <c r="AN1207" s="117"/>
      <c r="AO1207" s="117"/>
      <c r="AP1207" s="117"/>
      <c r="AQ1207" s="117"/>
      <c r="AR1207" s="117"/>
      <c r="AS1207" s="117"/>
      <c r="AT1207" s="117"/>
      <c r="AU1207" s="117"/>
      <c r="AV1207" s="117"/>
      <c r="AW1207" s="117"/>
      <c r="AX1207" s="117"/>
      <c r="AY1207" s="117"/>
      <c r="AZ1207" s="117"/>
      <c r="BA1207" s="117"/>
      <c r="BB1207" s="117"/>
      <c r="BC1207" s="117"/>
      <c r="BD1207" s="117"/>
      <c r="BE1207" s="117"/>
      <c r="BF1207" s="117"/>
      <c r="BG1207" s="117"/>
      <c r="BH1207" s="117"/>
      <c r="BI1207" s="117"/>
      <c r="BJ1207" s="117"/>
      <c r="BK1207" s="117"/>
      <c r="BL1207" s="117"/>
      <c r="BM1207" s="117"/>
      <c r="BN1207" s="117"/>
      <c r="BO1207" s="117"/>
      <c r="BP1207" s="117"/>
      <c r="BQ1207" s="117"/>
      <c r="BR1207" s="117"/>
      <c r="BS1207" s="117"/>
      <c r="BT1207" s="117"/>
      <c r="BU1207" s="117"/>
      <c r="BV1207" s="117"/>
      <c r="BW1207" s="117"/>
      <c r="BX1207" s="117"/>
      <c r="BY1207" s="117"/>
      <c r="BZ1207" s="117"/>
      <c r="CA1207" s="117"/>
      <c r="CB1207" s="117"/>
      <c r="CC1207" s="117"/>
      <c r="CD1207" s="117"/>
      <c r="CE1207" s="117"/>
      <c r="CF1207" s="117"/>
      <c r="CG1207" s="117"/>
      <c r="CH1207" s="117"/>
      <c r="CI1207" s="117"/>
      <c r="CJ1207" s="117"/>
      <c r="CK1207" s="117"/>
      <c r="CL1207" s="117"/>
      <c r="CM1207" s="117"/>
      <c r="CN1207" s="117"/>
      <c r="CO1207" s="117"/>
      <c r="CP1207" s="117"/>
      <c r="CQ1207" s="117"/>
      <c r="CR1207" s="117"/>
      <c r="CS1207" s="117"/>
      <c r="CT1207" s="117"/>
      <c r="CU1207" s="117"/>
      <c r="CV1207" s="117"/>
      <c r="CW1207" s="117"/>
      <c r="CX1207" s="117"/>
      <c r="CY1207" s="117"/>
      <c r="CZ1207" s="117"/>
      <c r="DA1207" s="117"/>
      <c r="DB1207" s="117"/>
      <c r="DC1207" s="117"/>
      <c r="DD1207" s="117"/>
      <c r="DE1207" s="117"/>
      <c r="DF1207" s="117"/>
      <c r="DG1207" s="117"/>
      <c r="DH1207" s="117"/>
      <c r="DI1207" s="117"/>
      <c r="DJ1207" s="117"/>
      <c r="DK1207" s="117"/>
      <c r="DL1207" s="117"/>
      <c r="DM1207" s="117"/>
      <c r="DN1207" s="117"/>
      <c r="DO1207" s="117"/>
      <c r="DP1207" s="117"/>
      <c r="DQ1207" s="117"/>
      <c r="DR1207" s="117"/>
      <c r="DS1207" s="117"/>
      <c r="DT1207" s="117"/>
      <c r="DU1207" s="117"/>
      <c r="DV1207" s="117"/>
      <c r="DW1207" s="117"/>
      <c r="DX1207" s="117"/>
      <c r="DY1207" s="117"/>
      <c r="DZ1207" s="117"/>
      <c r="EA1207" s="117"/>
      <c r="EB1207" s="117"/>
      <c r="EC1207" s="117"/>
      <c r="ED1207" s="117"/>
      <c r="EE1207" s="117"/>
      <c r="EF1207" s="117"/>
      <c r="EG1207" s="117"/>
      <c r="EH1207" s="117"/>
      <c r="EI1207" s="117"/>
      <c r="EJ1207" s="117"/>
      <c r="EK1207" s="117"/>
      <c r="EL1207" s="117"/>
      <c r="EM1207" s="117"/>
      <c r="EN1207" s="117"/>
      <c r="EO1207" s="117"/>
      <c r="EP1207" s="117"/>
      <c r="EQ1207" s="117"/>
      <c r="ER1207" s="117"/>
      <c r="ES1207" s="117"/>
      <c r="ET1207" s="117"/>
      <c r="EU1207" s="117"/>
      <c r="EV1207" s="117"/>
      <c r="EW1207" s="117"/>
      <c r="EX1207" s="117"/>
      <c r="EY1207" s="117"/>
      <c r="EZ1207" s="117"/>
      <c r="FA1207" s="117"/>
      <c r="FB1207" s="117"/>
      <c r="FC1207" s="117"/>
      <c r="FD1207" s="117"/>
      <c r="FE1207" s="117"/>
      <c r="FF1207" s="117"/>
      <c r="FG1207" s="117"/>
      <c r="FH1207" s="117"/>
      <c r="FI1207" s="117"/>
      <c r="FJ1207" s="117"/>
      <c r="FK1207" s="117"/>
      <c r="FL1207" s="117"/>
      <c r="FM1207" s="117"/>
      <c r="FN1207" s="117"/>
      <c r="FO1207" s="117"/>
      <c r="FP1207" s="117"/>
      <c r="FQ1207" s="117"/>
      <c r="FR1207" s="117"/>
      <c r="FS1207" s="117"/>
      <c r="FT1207" s="117"/>
      <c r="FU1207" s="117"/>
      <c r="FV1207" s="117"/>
      <c r="FW1207" s="117"/>
      <c r="FX1207" s="117"/>
      <c r="FY1207" s="117"/>
      <c r="FZ1207" s="117"/>
      <c r="GA1207" s="117"/>
      <c r="GB1207" s="117"/>
      <c r="GC1207" s="117"/>
      <c r="GD1207" s="117"/>
      <c r="GE1207" s="117"/>
      <c r="GF1207" s="117"/>
      <c r="GG1207" s="117"/>
      <c r="GH1207" s="117"/>
      <c r="GI1207" s="117"/>
      <c r="GJ1207" s="117"/>
      <c r="GK1207" s="117"/>
      <c r="GL1207" s="117"/>
      <c r="GM1207" s="117"/>
      <c r="GN1207" s="117"/>
      <c r="GO1207" s="117"/>
      <c r="GP1207" s="117"/>
      <c r="GQ1207" s="117"/>
      <c r="GR1207" s="117"/>
      <c r="GS1207" s="117"/>
      <c r="GT1207" s="117"/>
      <c r="GU1207" s="117"/>
      <c r="GV1207" s="117"/>
      <c r="GW1207" s="117"/>
      <c r="GX1207" s="117"/>
      <c r="GY1207" s="117"/>
      <c r="GZ1207" s="117"/>
      <c r="HA1207" s="117"/>
      <c r="HB1207" s="117"/>
      <c r="HC1207" s="117"/>
      <c r="HD1207" s="117"/>
      <c r="HE1207" s="117"/>
      <c r="HF1207" s="117"/>
      <c r="HG1207" s="117"/>
      <c r="HH1207" s="117"/>
      <c r="HI1207" s="117"/>
      <c r="HJ1207" s="117"/>
      <c r="HK1207" s="117"/>
      <c r="HL1207" s="117"/>
      <c r="HM1207" s="117"/>
      <c r="HN1207" s="117"/>
      <c r="HO1207" s="117"/>
      <c r="HP1207" s="117"/>
      <c r="HQ1207" s="117"/>
      <c r="HR1207" s="117"/>
      <c r="HS1207" s="117"/>
      <c r="HT1207" s="117"/>
      <c r="HU1207" s="117"/>
      <c r="HV1207" s="117"/>
      <c r="HW1207" s="117"/>
      <c r="HX1207" s="117"/>
      <c r="HY1207" s="117"/>
      <c r="HZ1207" s="117"/>
      <c r="IA1207" s="117"/>
      <c r="IB1207" s="117"/>
      <c r="IC1207" s="117"/>
      <c r="ID1207" s="117"/>
      <c r="IE1207" s="117"/>
      <c r="IF1207" s="117"/>
      <c r="IG1207" s="117"/>
      <c r="IH1207" s="117"/>
      <c r="II1207" s="117"/>
      <c r="IJ1207" s="117"/>
      <c r="IK1207" s="117"/>
      <c r="IL1207" s="117"/>
      <c r="IM1207" s="117"/>
      <c r="IN1207" s="117"/>
      <c r="IO1207" s="117"/>
      <c r="IP1207" s="117"/>
      <c r="IQ1207" s="117"/>
      <c r="IR1207" s="117"/>
      <c r="IS1207" s="117"/>
      <c r="IT1207" s="117"/>
      <c r="IU1207" s="117"/>
      <c r="IV1207" s="117"/>
      <c r="IW1207" s="117"/>
      <c r="IX1207" s="117"/>
      <c r="IY1207" s="117"/>
      <c r="IZ1207" s="117"/>
      <c r="JA1207" s="117"/>
      <c r="JB1207" s="117"/>
      <c r="JC1207" s="117"/>
      <c r="JD1207" s="117"/>
      <c r="JE1207" s="117"/>
      <c r="JF1207" s="117"/>
      <c r="JG1207" s="117"/>
      <c r="JH1207" s="117"/>
      <c r="JI1207" s="117"/>
      <c r="JJ1207" s="117"/>
      <c r="JK1207" s="117"/>
      <c r="JL1207" s="117"/>
      <c r="JM1207" s="117"/>
      <c r="JN1207" s="117"/>
      <c r="JO1207" s="117"/>
      <c r="JP1207" s="117"/>
      <c r="JQ1207" s="117"/>
      <c r="JR1207" s="117"/>
      <c r="JS1207" s="117"/>
      <c r="JT1207" s="117"/>
      <c r="JU1207" s="117"/>
      <c r="JV1207" s="117"/>
      <c r="JW1207" s="117"/>
      <c r="JX1207" s="117"/>
      <c r="JY1207" s="117"/>
      <c r="JZ1207" s="117"/>
      <c r="KA1207" s="117"/>
      <c r="KB1207" s="117"/>
      <c r="KC1207" s="117"/>
      <c r="KD1207" s="117"/>
      <c r="KE1207" s="117"/>
      <c r="KF1207" s="117"/>
      <c r="KG1207" s="117"/>
      <c r="KH1207" s="117"/>
      <c r="KI1207" s="117"/>
      <c r="KJ1207" s="117"/>
      <c r="KK1207" s="117"/>
      <c r="KL1207" s="117"/>
      <c r="KM1207" s="117"/>
      <c r="KN1207" s="117"/>
      <c r="KO1207" s="117"/>
      <c r="KP1207" s="117"/>
      <c r="KQ1207" s="117"/>
      <c r="KR1207" s="117"/>
      <c r="KS1207" s="117"/>
      <c r="KT1207" s="117"/>
      <c r="KU1207" s="117"/>
      <c r="KV1207" s="117"/>
      <c r="KW1207" s="117"/>
      <c r="KX1207" s="117"/>
      <c r="KY1207" s="117"/>
      <c r="KZ1207" s="117"/>
      <c r="LA1207" s="117"/>
      <c r="LB1207" s="117"/>
      <c r="LC1207" s="117"/>
      <c r="LD1207" s="117"/>
      <c r="LE1207" s="117"/>
      <c r="LF1207" s="117"/>
      <c r="LG1207" s="117"/>
      <c r="LH1207" s="117"/>
      <c r="LI1207" s="117"/>
      <c r="LJ1207" s="117"/>
      <c r="LK1207" s="117"/>
      <c r="LL1207" s="117"/>
      <c r="LM1207" s="117"/>
      <c r="LN1207" s="117"/>
      <c r="LO1207" s="117"/>
      <c r="LP1207" s="117"/>
      <c r="LQ1207" s="117"/>
      <c r="LR1207" s="117"/>
      <c r="LS1207" s="117"/>
      <c r="LT1207" s="117"/>
      <c r="LU1207" s="117"/>
      <c r="LV1207" s="117"/>
      <c r="LW1207" s="117"/>
      <c r="LX1207" s="117"/>
      <c r="LY1207" s="117"/>
      <c r="LZ1207" s="117"/>
      <c r="MA1207" s="117"/>
      <c r="MB1207" s="117"/>
      <c r="MC1207" s="117"/>
      <c r="MD1207" s="117"/>
      <c r="ME1207" s="117"/>
      <c r="MF1207" s="117"/>
      <c r="MG1207" s="117"/>
      <c r="MH1207" s="117"/>
      <c r="MI1207" s="117"/>
      <c r="MJ1207" s="117"/>
      <c r="MK1207" s="117"/>
      <c r="ML1207" s="117"/>
      <c r="MM1207" s="117"/>
      <c r="MN1207" s="117"/>
      <c r="MO1207" s="117"/>
      <c r="MP1207" s="117"/>
      <c r="MQ1207" s="117"/>
      <c r="MR1207" s="117"/>
      <c r="MS1207" s="117"/>
      <c r="MT1207" s="117"/>
      <c r="MU1207" s="117"/>
      <c r="MV1207" s="117"/>
      <c r="MW1207" s="117"/>
      <c r="MX1207" s="117"/>
      <c r="MY1207" s="117"/>
      <c r="MZ1207" s="117"/>
      <c r="NA1207" s="117"/>
      <c r="NB1207" s="117"/>
      <c r="NC1207" s="117"/>
      <c r="ND1207" s="117"/>
      <c r="NE1207" s="117"/>
      <c r="NF1207" s="117"/>
      <c r="NG1207" s="117"/>
      <c r="NH1207" s="117"/>
      <c r="NI1207" s="117"/>
      <c r="NJ1207" s="117"/>
      <c r="NK1207" s="117"/>
      <c r="NL1207" s="117"/>
      <c r="NM1207" s="117"/>
      <c r="NN1207" s="117"/>
      <c r="NO1207" s="117"/>
      <c r="NP1207" s="117"/>
      <c r="NQ1207" s="117"/>
      <c r="NR1207" s="117"/>
      <c r="NS1207" s="117"/>
      <c r="NT1207" s="117"/>
      <c r="NU1207" s="117"/>
      <c r="NV1207" s="117"/>
      <c r="NW1207" s="117"/>
      <c r="NX1207" s="117"/>
      <c r="NY1207" s="117"/>
      <c r="NZ1207" s="117"/>
      <c r="OA1207" s="117"/>
      <c r="OB1207" s="117"/>
      <c r="OC1207" s="117"/>
      <c r="OD1207" s="117"/>
      <c r="OE1207" s="117"/>
      <c r="OF1207" s="117"/>
      <c r="OG1207" s="117"/>
      <c r="OH1207" s="117"/>
      <c r="OI1207" s="117"/>
      <c r="OJ1207" s="117"/>
      <c r="OK1207" s="117"/>
      <c r="OL1207" s="117"/>
      <c r="OM1207" s="117"/>
      <c r="ON1207" s="117"/>
      <c r="OO1207" s="117"/>
      <c r="OP1207" s="117"/>
      <c r="OQ1207" s="117"/>
      <c r="OR1207" s="117"/>
      <c r="OS1207" s="117"/>
      <c r="OT1207" s="117"/>
      <c r="OU1207" s="117"/>
      <c r="OV1207" s="117"/>
      <c r="OW1207" s="117"/>
      <c r="OX1207" s="117"/>
      <c r="OY1207" s="117"/>
      <c r="OZ1207" s="117"/>
      <c r="PA1207" s="117"/>
      <c r="PB1207" s="117"/>
      <c r="PC1207" s="117"/>
      <c r="PD1207" s="117"/>
      <c r="PE1207" s="117"/>
      <c r="PF1207" s="117"/>
      <c r="PG1207" s="117"/>
      <c r="PH1207" s="117"/>
      <c r="PI1207" s="117"/>
      <c r="PJ1207" s="117"/>
      <c r="PK1207" s="117"/>
      <c r="PL1207" s="117"/>
      <c r="PM1207" s="117"/>
      <c r="PN1207" s="117"/>
      <c r="PO1207" s="117"/>
      <c r="PP1207" s="117"/>
      <c r="PQ1207" s="117"/>
      <c r="PR1207" s="117"/>
      <c r="PS1207" s="117"/>
      <c r="PT1207" s="117"/>
      <c r="PU1207" s="117"/>
      <c r="PV1207" s="117"/>
      <c r="PW1207" s="117"/>
      <c r="PX1207" s="117"/>
      <c r="PY1207" s="117"/>
      <c r="PZ1207" s="117"/>
      <c r="QA1207" s="117"/>
      <c r="QB1207" s="117"/>
      <c r="QC1207" s="117"/>
      <c r="QD1207" s="117"/>
      <c r="QE1207" s="117"/>
      <c r="QF1207" s="117"/>
      <c r="QG1207" s="117"/>
      <c r="QH1207" s="117"/>
      <c r="QI1207" s="117"/>
      <c r="QJ1207" s="117"/>
      <c r="QK1207" s="117"/>
      <c r="QL1207" s="117"/>
      <c r="QM1207" s="117"/>
      <c r="QN1207" s="117"/>
      <c r="QO1207" s="117"/>
      <c r="QP1207" s="117"/>
      <c r="QQ1207" s="117"/>
      <c r="QR1207" s="117"/>
      <c r="QS1207" s="117"/>
      <c r="QT1207" s="117"/>
      <c r="QU1207" s="117"/>
      <c r="QV1207" s="117"/>
      <c r="QW1207" s="117"/>
      <c r="QX1207" s="117"/>
      <c r="QY1207" s="117"/>
      <c r="QZ1207" s="117"/>
      <c r="RA1207" s="117"/>
      <c r="RB1207" s="117"/>
      <c r="RC1207" s="117"/>
      <c r="RD1207" s="117"/>
      <c r="RE1207" s="117"/>
      <c r="RF1207" s="117"/>
      <c r="RG1207" s="117"/>
      <c r="RH1207" s="117"/>
      <c r="RI1207" s="117"/>
      <c r="RJ1207" s="117"/>
      <c r="RK1207" s="117"/>
      <c r="RL1207" s="117"/>
      <c r="RM1207" s="117"/>
      <c r="RN1207" s="117"/>
      <c r="RO1207" s="117"/>
      <c r="RP1207" s="117"/>
      <c r="RQ1207" s="117"/>
      <c r="RR1207" s="117"/>
      <c r="RS1207" s="117"/>
      <c r="RT1207" s="117"/>
      <c r="RU1207" s="117"/>
      <c r="RV1207" s="117"/>
      <c r="RW1207" s="117"/>
      <c r="RX1207" s="117"/>
      <c r="RY1207" s="117"/>
      <c r="RZ1207" s="117"/>
      <c r="SA1207" s="117"/>
      <c r="SB1207" s="117"/>
      <c r="SC1207" s="117"/>
      <c r="SD1207" s="117"/>
      <c r="SE1207" s="117"/>
      <c r="SF1207" s="117"/>
      <c r="SG1207" s="117"/>
      <c r="SH1207" s="117"/>
      <c r="SI1207" s="117"/>
      <c r="SJ1207" s="117"/>
      <c r="SK1207" s="117"/>
      <c r="SL1207" s="117"/>
      <c r="SM1207" s="117"/>
      <c r="SN1207" s="117"/>
      <c r="SO1207" s="117"/>
      <c r="SP1207" s="117"/>
      <c r="SQ1207" s="117"/>
      <c r="SR1207" s="117"/>
      <c r="SS1207" s="117"/>
      <c r="ST1207" s="117"/>
      <c r="SU1207" s="117"/>
      <c r="SV1207" s="117"/>
      <c r="SW1207" s="117"/>
      <c r="SX1207" s="117"/>
      <c r="SY1207" s="117"/>
      <c r="SZ1207" s="117"/>
      <c r="TA1207" s="117"/>
      <c r="TB1207" s="117"/>
      <c r="TC1207" s="117"/>
      <c r="TD1207" s="117"/>
      <c r="TE1207" s="117"/>
      <c r="TF1207" s="117"/>
      <c r="TG1207" s="117"/>
      <c r="TH1207" s="117"/>
      <c r="TI1207" s="117"/>
      <c r="TJ1207" s="117"/>
      <c r="TK1207" s="117"/>
      <c r="TL1207" s="117"/>
      <c r="TM1207" s="117"/>
      <c r="TN1207" s="117"/>
      <c r="TO1207" s="117"/>
      <c r="TP1207" s="117"/>
      <c r="TQ1207" s="117"/>
      <c r="TR1207" s="117"/>
      <c r="TS1207" s="117"/>
      <c r="TT1207" s="117"/>
      <c r="TU1207" s="117"/>
      <c r="TV1207" s="117"/>
      <c r="TW1207" s="117"/>
      <c r="TX1207" s="117"/>
      <c r="TY1207" s="117"/>
      <c r="TZ1207" s="117"/>
      <c r="UA1207" s="117"/>
      <c r="UB1207" s="117"/>
      <c r="UC1207" s="117"/>
      <c r="UD1207" s="117"/>
      <c r="UE1207" s="117"/>
      <c r="UF1207" s="117"/>
      <c r="UG1207" s="117"/>
      <c r="UH1207" s="117"/>
      <c r="UI1207" s="117"/>
      <c r="UJ1207" s="117"/>
      <c r="UK1207" s="117"/>
      <c r="UL1207" s="117"/>
      <c r="UM1207" s="117"/>
      <c r="UN1207" s="117"/>
      <c r="UO1207" s="117"/>
      <c r="UP1207" s="117"/>
      <c r="UQ1207" s="117"/>
      <c r="UR1207" s="117"/>
      <c r="US1207" s="117"/>
      <c r="UT1207" s="117"/>
      <c r="UU1207" s="117"/>
      <c r="UV1207" s="117"/>
      <c r="UW1207" s="117"/>
      <c r="UX1207" s="117"/>
      <c r="UY1207" s="117"/>
      <c r="UZ1207" s="117"/>
      <c r="VA1207" s="117"/>
      <c r="VB1207" s="117"/>
      <c r="VC1207" s="117"/>
      <c r="VD1207" s="117"/>
      <c r="VE1207" s="117"/>
      <c r="VF1207" s="117"/>
      <c r="VG1207" s="117"/>
      <c r="VH1207" s="117"/>
      <c r="VI1207" s="117"/>
      <c r="VJ1207" s="117"/>
      <c r="VK1207" s="117"/>
      <c r="VL1207" s="117"/>
      <c r="VM1207" s="117"/>
      <c r="VN1207" s="117"/>
      <c r="VO1207" s="117"/>
      <c r="VP1207" s="117"/>
      <c r="VQ1207" s="117"/>
      <c r="VR1207" s="117"/>
      <c r="VS1207" s="117"/>
      <c r="VT1207" s="117"/>
      <c r="VU1207" s="117"/>
      <c r="VV1207" s="117"/>
      <c r="VW1207" s="117"/>
      <c r="VX1207" s="117"/>
      <c r="VY1207" s="117"/>
      <c r="VZ1207" s="117"/>
      <c r="WA1207" s="117"/>
      <c r="WB1207" s="117"/>
      <c r="WC1207" s="117"/>
      <c r="WD1207" s="117"/>
      <c r="WE1207" s="117"/>
      <c r="WF1207" s="117"/>
      <c r="WG1207" s="117"/>
      <c r="WH1207" s="117"/>
      <c r="WI1207" s="117"/>
      <c r="WJ1207" s="117"/>
      <c r="WK1207" s="117"/>
      <c r="WL1207" s="117"/>
      <c r="WM1207" s="117"/>
      <c r="WN1207" s="117"/>
      <c r="WO1207" s="117"/>
      <c r="WP1207" s="117"/>
      <c r="WQ1207" s="117"/>
      <c r="WR1207" s="117"/>
      <c r="WS1207" s="117"/>
      <c r="WT1207" s="117"/>
      <c r="WU1207" s="117"/>
      <c r="WV1207" s="117"/>
      <c r="WW1207" s="117"/>
      <c r="WX1207" s="117"/>
      <c r="WY1207" s="117"/>
      <c r="WZ1207" s="117"/>
      <c r="XA1207" s="117"/>
      <c r="XB1207" s="117"/>
      <c r="XC1207" s="117"/>
      <c r="XD1207" s="117"/>
      <c r="XE1207" s="117"/>
      <c r="XF1207" s="117"/>
      <c r="XG1207" s="117"/>
      <c r="XH1207" s="117"/>
      <c r="XI1207" s="117"/>
      <c r="XJ1207" s="117"/>
      <c r="XK1207" s="117"/>
      <c r="XL1207" s="117"/>
      <c r="XM1207" s="117"/>
      <c r="XN1207" s="117"/>
      <c r="XO1207" s="117"/>
      <c r="XP1207" s="117"/>
      <c r="XQ1207" s="117"/>
      <c r="XR1207" s="117"/>
      <c r="XS1207" s="117"/>
      <c r="XT1207" s="117"/>
      <c r="XU1207" s="117"/>
      <c r="XV1207" s="117"/>
      <c r="XW1207" s="117"/>
      <c r="XX1207" s="117"/>
      <c r="XY1207" s="117"/>
      <c r="XZ1207" s="117"/>
      <c r="YA1207" s="117"/>
      <c r="YB1207" s="117"/>
      <c r="YC1207" s="117"/>
      <c r="YD1207" s="117"/>
      <c r="YE1207" s="117"/>
      <c r="YF1207" s="117"/>
      <c r="YG1207" s="117"/>
      <c r="YH1207" s="117"/>
      <c r="YI1207" s="117"/>
      <c r="YJ1207" s="117"/>
      <c r="YK1207" s="117"/>
      <c r="YL1207" s="117"/>
      <c r="YM1207" s="117"/>
      <c r="YN1207" s="117"/>
      <c r="YO1207" s="117"/>
      <c r="YP1207" s="117"/>
      <c r="YQ1207" s="117"/>
      <c r="YR1207" s="117"/>
      <c r="YS1207" s="117"/>
      <c r="YT1207" s="117"/>
      <c r="YU1207" s="117"/>
      <c r="YV1207" s="117"/>
      <c r="YW1207" s="117"/>
      <c r="YX1207" s="117"/>
      <c r="YY1207" s="117"/>
      <c r="YZ1207" s="117"/>
      <c r="ZA1207" s="117"/>
      <c r="ZB1207" s="117"/>
      <c r="ZC1207" s="117"/>
      <c r="ZD1207" s="117"/>
      <c r="ZE1207" s="117"/>
      <c r="ZF1207" s="117"/>
      <c r="ZG1207" s="117"/>
      <c r="ZH1207" s="117"/>
      <c r="ZI1207" s="117"/>
      <c r="ZJ1207" s="117"/>
      <c r="ZK1207" s="117"/>
      <c r="ZL1207" s="117"/>
      <c r="ZM1207" s="117"/>
      <c r="ZN1207" s="117"/>
      <c r="ZO1207" s="117"/>
      <c r="ZP1207" s="117"/>
      <c r="ZQ1207" s="117"/>
      <c r="ZR1207" s="117"/>
      <c r="ZS1207" s="117"/>
      <c r="ZT1207" s="117"/>
      <c r="ZU1207" s="117"/>
      <c r="ZV1207" s="117"/>
      <c r="ZW1207" s="117"/>
      <c r="ZX1207" s="117"/>
      <c r="ZY1207" s="117"/>
      <c r="ZZ1207" s="117"/>
      <c r="AAA1207" s="117"/>
      <c r="AAB1207" s="117"/>
      <c r="AAC1207" s="117"/>
      <c r="AAD1207" s="117"/>
      <c r="AAE1207" s="117"/>
      <c r="AAF1207" s="117"/>
      <c r="AAG1207" s="117"/>
      <c r="AAH1207" s="117"/>
      <c r="AAI1207" s="117"/>
      <c r="AAJ1207" s="117"/>
      <c r="AAK1207" s="117"/>
      <c r="AAL1207" s="117"/>
      <c r="AAM1207" s="117"/>
      <c r="AAN1207" s="117"/>
      <c r="AAO1207" s="117"/>
      <c r="AAP1207" s="117"/>
      <c r="AAQ1207" s="117"/>
      <c r="AAR1207" s="117"/>
      <c r="AAS1207" s="117"/>
      <c r="AAT1207" s="117"/>
      <c r="AAU1207" s="117"/>
      <c r="AAV1207" s="117"/>
      <c r="AAW1207" s="117"/>
      <c r="AAX1207" s="117"/>
      <c r="AAY1207" s="117"/>
      <c r="AAZ1207" s="117"/>
      <c r="ABA1207" s="117"/>
      <c r="ABB1207" s="117"/>
      <c r="ABC1207" s="117"/>
      <c r="ABD1207" s="117"/>
      <c r="ABE1207" s="117"/>
      <c r="ABF1207" s="117"/>
      <c r="ABG1207" s="117"/>
      <c r="ABH1207" s="117"/>
      <c r="ABI1207" s="117"/>
      <c r="ABJ1207" s="117"/>
      <c r="ABK1207" s="117"/>
      <c r="ABL1207" s="117"/>
      <c r="ABM1207" s="117"/>
      <c r="ABN1207" s="117"/>
      <c r="ABO1207" s="117"/>
      <c r="ABP1207" s="117"/>
      <c r="ABQ1207" s="117"/>
      <c r="ABR1207" s="117"/>
      <c r="ABS1207" s="117"/>
      <c r="ABT1207" s="117"/>
      <c r="ABU1207" s="117"/>
      <c r="ABV1207" s="117"/>
      <c r="ABW1207" s="117"/>
      <c r="ABX1207" s="117"/>
      <c r="ABY1207" s="117"/>
      <c r="ABZ1207" s="117"/>
      <c r="ACA1207" s="117"/>
      <c r="ACB1207" s="117"/>
      <c r="ACC1207" s="117"/>
      <c r="ACD1207" s="117"/>
      <c r="ACE1207" s="117"/>
      <c r="ACF1207" s="117"/>
      <c r="ACG1207" s="117"/>
      <c r="ACH1207" s="117"/>
      <c r="ACI1207" s="117"/>
      <c r="ACJ1207" s="117"/>
      <c r="ACK1207" s="117"/>
      <c r="ACL1207" s="117"/>
      <c r="ACM1207" s="117"/>
      <c r="ACN1207" s="117"/>
      <c r="ACO1207" s="117"/>
      <c r="ACP1207" s="117"/>
      <c r="ACQ1207" s="117"/>
      <c r="ACR1207" s="117"/>
      <c r="ACS1207" s="117"/>
      <c r="ACT1207" s="117"/>
      <c r="ACU1207" s="117"/>
      <c r="ACV1207" s="117"/>
      <c r="ACW1207" s="117"/>
      <c r="ACX1207" s="117"/>
      <c r="ACY1207" s="117"/>
      <c r="ACZ1207" s="117"/>
      <c r="ADA1207" s="117"/>
      <c r="ADB1207" s="117"/>
      <c r="ADC1207" s="117"/>
      <c r="ADD1207" s="117"/>
      <c r="ADE1207" s="117"/>
      <c r="ADF1207" s="117"/>
      <c r="ADG1207" s="117"/>
      <c r="ADH1207" s="117"/>
      <c r="ADI1207" s="117"/>
      <c r="ADJ1207" s="117"/>
      <c r="ADK1207" s="117"/>
      <c r="ADL1207" s="117"/>
      <c r="ADM1207" s="117"/>
      <c r="ADN1207" s="117"/>
      <c r="ADO1207" s="117"/>
      <c r="ADP1207" s="117"/>
      <c r="ADQ1207" s="117"/>
      <c r="ADR1207" s="117"/>
      <c r="ADS1207" s="117"/>
      <c r="ADT1207" s="117"/>
      <c r="ADU1207" s="117"/>
      <c r="ADV1207" s="117"/>
      <c r="ADW1207" s="117"/>
      <c r="ADX1207" s="117"/>
      <c r="ADY1207" s="117"/>
      <c r="ADZ1207" s="117"/>
      <c r="AEA1207" s="117"/>
      <c r="AEB1207" s="117"/>
      <c r="AEC1207" s="117"/>
      <c r="AED1207" s="117"/>
      <c r="AEE1207" s="117"/>
      <c r="AEF1207" s="117"/>
      <c r="AEG1207" s="117"/>
      <c r="AEH1207" s="117"/>
      <c r="AEI1207" s="117"/>
      <c r="AEJ1207" s="117"/>
      <c r="AEK1207" s="117"/>
      <c r="AEL1207" s="117"/>
      <c r="AEM1207" s="117"/>
      <c r="AEN1207" s="117"/>
      <c r="AEO1207" s="117"/>
      <c r="AEP1207" s="117"/>
      <c r="AEQ1207" s="117"/>
      <c r="AER1207" s="117"/>
      <c r="AES1207" s="117"/>
      <c r="AET1207" s="117"/>
      <c r="AEU1207" s="117"/>
      <c r="AEV1207" s="117"/>
      <c r="AEW1207" s="117"/>
      <c r="AEX1207" s="117"/>
      <c r="AEY1207" s="117"/>
      <c r="AEZ1207" s="117"/>
      <c r="AFA1207" s="117"/>
      <c r="AFB1207" s="117"/>
      <c r="AFC1207" s="117"/>
      <c r="AFD1207" s="117"/>
      <c r="AFE1207" s="117"/>
      <c r="AFF1207" s="117"/>
      <c r="AFG1207" s="117"/>
      <c r="AFH1207" s="117"/>
      <c r="AFI1207" s="117"/>
      <c r="AFJ1207" s="117"/>
      <c r="AFK1207" s="117"/>
      <c r="AFL1207" s="117"/>
      <c r="AFM1207" s="117"/>
      <c r="AFN1207" s="117"/>
      <c r="AFO1207" s="117"/>
      <c r="AFP1207" s="117"/>
      <c r="AFQ1207" s="117"/>
      <c r="AFR1207" s="117"/>
      <c r="AFS1207" s="117"/>
      <c r="AFT1207" s="117"/>
      <c r="AFU1207" s="117"/>
      <c r="AFV1207" s="117"/>
      <c r="AFW1207" s="117"/>
      <c r="AFX1207" s="117"/>
      <c r="AFY1207" s="117"/>
      <c r="AFZ1207" s="117"/>
      <c r="AGA1207" s="117"/>
      <c r="AGB1207" s="117"/>
      <c r="AGC1207" s="117"/>
      <c r="AGD1207" s="117"/>
      <c r="AGE1207" s="117"/>
      <c r="AGF1207" s="117"/>
      <c r="AGG1207" s="117"/>
      <c r="AGH1207" s="117"/>
      <c r="AGI1207" s="117"/>
      <c r="AGJ1207" s="117"/>
      <c r="AGK1207" s="117"/>
      <c r="AGL1207" s="117"/>
      <c r="AGM1207" s="117"/>
      <c r="AGN1207" s="117"/>
      <c r="AGO1207" s="117"/>
      <c r="AGP1207" s="117"/>
      <c r="AGQ1207" s="117"/>
      <c r="AGR1207" s="117"/>
      <c r="AGS1207" s="117"/>
      <c r="AGT1207" s="117"/>
      <c r="AGU1207" s="117"/>
      <c r="AGV1207" s="117"/>
      <c r="AGW1207" s="117"/>
      <c r="AGX1207" s="117"/>
      <c r="AGY1207" s="117"/>
      <c r="AGZ1207" s="117"/>
      <c r="AHA1207" s="117"/>
      <c r="AHB1207" s="117"/>
      <c r="AHC1207" s="117"/>
      <c r="AHD1207" s="117"/>
      <c r="AHE1207" s="117"/>
      <c r="AHF1207" s="117"/>
      <c r="AHG1207" s="117"/>
      <c r="AHH1207" s="117"/>
      <c r="AHI1207" s="117"/>
      <c r="AHJ1207" s="117"/>
      <c r="AHK1207" s="117"/>
      <c r="AHL1207" s="117"/>
      <c r="AHM1207" s="117"/>
      <c r="AHN1207" s="117"/>
      <c r="AHO1207" s="117"/>
      <c r="AHP1207" s="117"/>
      <c r="AHQ1207" s="117"/>
      <c r="AHR1207" s="117"/>
      <c r="AHS1207" s="117"/>
      <c r="AHT1207" s="117"/>
      <c r="AHU1207" s="117"/>
      <c r="AHV1207" s="117"/>
      <c r="AHW1207" s="117"/>
      <c r="AHX1207" s="117"/>
      <c r="AHY1207" s="117"/>
      <c r="AHZ1207" s="117"/>
      <c r="AIA1207" s="117"/>
      <c r="AIB1207" s="117"/>
      <c r="AIC1207" s="117"/>
      <c r="AID1207" s="117"/>
      <c r="AIE1207" s="117"/>
      <c r="AIF1207" s="117"/>
      <c r="AIG1207" s="117"/>
      <c r="AIH1207" s="117"/>
      <c r="AII1207" s="117"/>
      <c r="AIJ1207" s="117"/>
      <c r="AIK1207" s="117"/>
      <c r="AIL1207" s="117"/>
      <c r="AIM1207" s="117"/>
      <c r="AIN1207" s="117"/>
      <c r="AIO1207" s="117"/>
      <c r="AIP1207" s="117"/>
      <c r="AIQ1207" s="117"/>
      <c r="AIR1207" s="117"/>
      <c r="AIS1207" s="117"/>
      <c r="AIT1207" s="117"/>
      <c r="AIU1207" s="117"/>
      <c r="AIV1207" s="117"/>
      <c r="AIW1207" s="117"/>
      <c r="AIX1207" s="117"/>
      <c r="AIY1207" s="117"/>
      <c r="AIZ1207" s="117"/>
      <c r="AJA1207" s="117"/>
      <c r="AJB1207" s="117"/>
      <c r="AJC1207" s="117"/>
      <c r="AJD1207" s="117"/>
      <c r="AJE1207" s="117"/>
      <c r="AJF1207" s="117"/>
      <c r="AJG1207" s="117"/>
      <c r="AJH1207" s="117"/>
      <c r="AJI1207" s="117"/>
      <c r="AJJ1207" s="117"/>
      <c r="AJK1207" s="117"/>
      <c r="AJL1207" s="117"/>
      <c r="AJM1207" s="117"/>
      <c r="AJN1207" s="117"/>
      <c r="AJO1207" s="117"/>
      <c r="AJP1207" s="117"/>
      <c r="AJQ1207" s="117"/>
      <c r="AJR1207" s="117"/>
      <c r="AJS1207" s="117"/>
      <c r="AJT1207" s="117"/>
      <c r="AJU1207" s="117"/>
      <c r="AJV1207" s="117"/>
      <c r="AJW1207" s="117"/>
      <c r="AJX1207" s="117"/>
      <c r="AJY1207" s="117"/>
      <c r="AJZ1207" s="117"/>
      <c r="AKA1207" s="117"/>
      <c r="AKB1207" s="117"/>
      <c r="AKC1207" s="117"/>
      <c r="AKD1207" s="117"/>
      <c r="AKE1207" s="117"/>
      <c r="AKF1207" s="117"/>
      <c r="AKG1207" s="117"/>
      <c r="AKH1207" s="117"/>
      <c r="AKI1207" s="117"/>
      <c r="AKJ1207" s="117"/>
      <c r="AKK1207" s="117"/>
      <c r="AKL1207" s="117"/>
      <c r="AKM1207" s="117"/>
      <c r="AKN1207" s="117"/>
      <c r="AKO1207" s="117"/>
      <c r="AKP1207" s="117"/>
      <c r="AKQ1207" s="117"/>
      <c r="AKR1207" s="117"/>
      <c r="AKS1207" s="117"/>
      <c r="AKT1207" s="117"/>
      <c r="AKU1207" s="117"/>
      <c r="AKV1207" s="117"/>
      <c r="AKW1207" s="117"/>
      <c r="AKX1207" s="117"/>
      <c r="AKY1207" s="117"/>
      <c r="AKZ1207" s="117"/>
      <c r="ALA1207" s="117"/>
      <c r="ALB1207" s="117"/>
      <c r="ALC1207" s="117"/>
      <c r="ALD1207" s="117"/>
      <c r="ALE1207" s="117"/>
      <c r="ALF1207" s="117"/>
      <c r="ALG1207" s="117"/>
      <c r="ALH1207" s="117"/>
      <c r="ALI1207" s="117"/>
      <c r="ALJ1207" s="117"/>
      <c r="ALK1207" s="117"/>
      <c r="ALL1207" s="117"/>
      <c r="ALM1207" s="117"/>
      <c r="ALN1207" s="117"/>
    </row>
    <row r="1208" spans="1:1002" s="120" customFormat="1" ht="25.5" x14ac:dyDescent="0.2">
      <c r="A1208" s="169"/>
      <c r="B1208" s="386" t="s">
        <v>2752</v>
      </c>
      <c r="C1208" s="205">
        <v>29971</v>
      </c>
      <c r="D1208" s="46" t="s">
        <v>2667</v>
      </c>
      <c r="E1208" s="355">
        <v>9</v>
      </c>
      <c r="F1208" s="205" t="s">
        <v>2668</v>
      </c>
      <c r="G1208" s="46" t="s">
        <v>2753</v>
      </c>
      <c r="H1208" s="46">
        <v>20</v>
      </c>
      <c r="I1208" s="117"/>
      <c r="J1208" s="117"/>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7"/>
      <c r="AL1208" s="117"/>
      <c r="AM1208" s="117"/>
      <c r="AN1208" s="117"/>
      <c r="AO1208" s="117"/>
      <c r="AP1208" s="117"/>
      <c r="AQ1208" s="117"/>
      <c r="AR1208" s="117"/>
      <c r="AS1208" s="117"/>
      <c r="AT1208" s="117"/>
      <c r="AU1208" s="117"/>
      <c r="AV1208" s="117"/>
      <c r="AW1208" s="117"/>
      <c r="AX1208" s="117"/>
      <c r="AY1208" s="117"/>
      <c r="AZ1208" s="117"/>
      <c r="BA1208" s="117"/>
      <c r="BB1208" s="117"/>
      <c r="BC1208" s="117"/>
      <c r="BD1208" s="117"/>
      <c r="BE1208" s="117"/>
      <c r="BF1208" s="117"/>
      <c r="BG1208" s="117"/>
      <c r="BH1208" s="117"/>
      <c r="BI1208" s="117"/>
      <c r="BJ1208" s="117"/>
      <c r="BK1208" s="117"/>
      <c r="BL1208" s="117"/>
      <c r="BM1208" s="117"/>
      <c r="BN1208" s="117"/>
      <c r="BO1208" s="117"/>
      <c r="BP1208" s="117"/>
      <c r="BQ1208" s="117"/>
      <c r="BR1208" s="117"/>
      <c r="BS1208" s="117"/>
      <c r="BT1208" s="117"/>
      <c r="BU1208" s="117"/>
      <c r="BV1208" s="117"/>
      <c r="BW1208" s="117"/>
      <c r="BX1208" s="117"/>
      <c r="BY1208" s="117"/>
      <c r="BZ1208" s="117"/>
      <c r="CA1208" s="117"/>
      <c r="CB1208" s="117"/>
      <c r="CC1208" s="117"/>
      <c r="CD1208" s="117"/>
      <c r="CE1208" s="117"/>
      <c r="CF1208" s="117"/>
      <c r="CG1208" s="117"/>
      <c r="CH1208" s="117"/>
      <c r="CI1208" s="117"/>
      <c r="CJ1208" s="117"/>
      <c r="CK1208" s="117"/>
      <c r="CL1208" s="117"/>
      <c r="CM1208" s="117"/>
      <c r="CN1208" s="117"/>
      <c r="CO1208" s="117"/>
      <c r="CP1208" s="117"/>
      <c r="CQ1208" s="117"/>
      <c r="CR1208" s="117"/>
      <c r="CS1208" s="117"/>
      <c r="CT1208" s="117"/>
      <c r="CU1208" s="117"/>
      <c r="CV1208" s="117"/>
      <c r="CW1208" s="117"/>
      <c r="CX1208" s="117"/>
      <c r="CY1208" s="117"/>
      <c r="CZ1208" s="117"/>
      <c r="DA1208" s="117"/>
      <c r="DB1208" s="117"/>
      <c r="DC1208" s="117"/>
      <c r="DD1208" s="117"/>
      <c r="DE1208" s="117"/>
      <c r="DF1208" s="117"/>
      <c r="DG1208" s="117"/>
      <c r="DH1208" s="117"/>
      <c r="DI1208" s="117"/>
      <c r="DJ1208" s="117"/>
      <c r="DK1208" s="117"/>
      <c r="DL1208" s="117"/>
      <c r="DM1208" s="117"/>
      <c r="DN1208" s="117"/>
      <c r="DO1208" s="117"/>
      <c r="DP1208" s="117"/>
      <c r="DQ1208" s="117"/>
      <c r="DR1208" s="117"/>
      <c r="DS1208" s="117"/>
      <c r="DT1208" s="117"/>
      <c r="DU1208" s="117"/>
      <c r="DV1208" s="117"/>
      <c r="DW1208" s="117"/>
      <c r="DX1208" s="117"/>
      <c r="DY1208" s="117"/>
      <c r="DZ1208" s="117"/>
      <c r="EA1208" s="117"/>
      <c r="EB1208" s="117"/>
      <c r="EC1208" s="117"/>
      <c r="ED1208" s="117"/>
      <c r="EE1208" s="117"/>
      <c r="EF1208" s="117"/>
      <c r="EG1208" s="117"/>
      <c r="EH1208" s="117"/>
      <c r="EI1208" s="117"/>
      <c r="EJ1208" s="117"/>
      <c r="EK1208" s="117"/>
      <c r="EL1208" s="117"/>
      <c r="EM1208" s="117"/>
      <c r="EN1208" s="117"/>
      <c r="EO1208" s="117"/>
      <c r="EP1208" s="117"/>
      <c r="EQ1208" s="117"/>
      <c r="ER1208" s="117"/>
      <c r="ES1208" s="117"/>
      <c r="ET1208" s="117"/>
      <c r="EU1208" s="117"/>
      <c r="EV1208" s="117"/>
      <c r="EW1208" s="117"/>
      <c r="EX1208" s="117"/>
      <c r="EY1208" s="117"/>
      <c r="EZ1208" s="117"/>
      <c r="FA1208" s="117"/>
      <c r="FB1208" s="117"/>
      <c r="FC1208" s="117"/>
      <c r="FD1208" s="117"/>
      <c r="FE1208" s="117"/>
      <c r="FF1208" s="117"/>
      <c r="FG1208" s="117"/>
      <c r="FH1208" s="117"/>
      <c r="FI1208" s="117"/>
      <c r="FJ1208" s="117"/>
      <c r="FK1208" s="117"/>
      <c r="FL1208" s="117"/>
      <c r="FM1208" s="117"/>
      <c r="FN1208" s="117"/>
      <c r="FO1208" s="117"/>
      <c r="FP1208" s="117"/>
      <c r="FQ1208" s="117"/>
      <c r="FR1208" s="117"/>
      <c r="FS1208" s="117"/>
      <c r="FT1208" s="117"/>
      <c r="FU1208" s="117"/>
      <c r="FV1208" s="117"/>
      <c r="FW1208" s="117"/>
      <c r="FX1208" s="117"/>
      <c r="FY1208" s="117"/>
      <c r="FZ1208" s="117"/>
      <c r="GA1208" s="117"/>
      <c r="GB1208" s="117"/>
      <c r="GC1208" s="117"/>
      <c r="GD1208" s="117"/>
      <c r="GE1208" s="117"/>
      <c r="GF1208" s="117"/>
      <c r="GG1208" s="117"/>
      <c r="GH1208" s="117"/>
      <c r="GI1208" s="117"/>
      <c r="GJ1208" s="117"/>
      <c r="GK1208" s="117"/>
      <c r="GL1208" s="117"/>
      <c r="GM1208" s="117"/>
      <c r="GN1208" s="117"/>
      <c r="GO1208" s="117"/>
      <c r="GP1208" s="117"/>
      <c r="GQ1208" s="117"/>
      <c r="GR1208" s="117"/>
      <c r="GS1208" s="117"/>
      <c r="GT1208" s="117"/>
      <c r="GU1208" s="117"/>
      <c r="GV1208" s="117"/>
      <c r="GW1208" s="117"/>
      <c r="GX1208" s="117"/>
      <c r="GY1208" s="117"/>
      <c r="GZ1208" s="117"/>
      <c r="HA1208" s="117"/>
      <c r="HB1208" s="117"/>
      <c r="HC1208" s="117"/>
      <c r="HD1208" s="117"/>
      <c r="HE1208" s="117"/>
      <c r="HF1208" s="117"/>
      <c r="HG1208" s="117"/>
      <c r="HH1208" s="117"/>
      <c r="HI1208" s="117"/>
      <c r="HJ1208" s="117"/>
      <c r="HK1208" s="117"/>
      <c r="HL1208" s="117"/>
      <c r="HM1208" s="117"/>
      <c r="HN1208" s="117"/>
      <c r="HO1208" s="117"/>
      <c r="HP1208" s="117"/>
      <c r="HQ1208" s="117"/>
      <c r="HR1208" s="117"/>
      <c r="HS1208" s="117"/>
      <c r="HT1208" s="117"/>
      <c r="HU1208" s="117"/>
      <c r="HV1208" s="117"/>
      <c r="HW1208" s="117"/>
      <c r="HX1208" s="117"/>
      <c r="HY1208" s="117"/>
      <c r="HZ1208" s="117"/>
      <c r="IA1208" s="117"/>
      <c r="IB1208" s="117"/>
      <c r="IC1208" s="117"/>
      <c r="ID1208" s="117"/>
      <c r="IE1208" s="117"/>
      <c r="IF1208" s="117"/>
      <c r="IG1208" s="117"/>
      <c r="IH1208" s="117"/>
      <c r="II1208" s="117"/>
      <c r="IJ1208" s="117"/>
      <c r="IK1208" s="117"/>
      <c r="IL1208" s="117"/>
      <c r="IM1208" s="117"/>
      <c r="IN1208" s="117"/>
      <c r="IO1208" s="117"/>
      <c r="IP1208" s="117"/>
      <c r="IQ1208" s="117"/>
      <c r="IR1208" s="117"/>
      <c r="IS1208" s="117"/>
      <c r="IT1208" s="117"/>
      <c r="IU1208" s="117"/>
      <c r="IV1208" s="117"/>
      <c r="IW1208" s="117"/>
      <c r="IX1208" s="117"/>
      <c r="IY1208" s="117"/>
      <c r="IZ1208" s="117"/>
      <c r="JA1208" s="117"/>
      <c r="JB1208" s="117"/>
      <c r="JC1208" s="117"/>
      <c r="JD1208" s="117"/>
      <c r="JE1208" s="117"/>
      <c r="JF1208" s="117"/>
      <c r="JG1208" s="117"/>
      <c r="JH1208" s="117"/>
      <c r="JI1208" s="117"/>
      <c r="JJ1208" s="117"/>
      <c r="JK1208" s="117"/>
      <c r="JL1208" s="117"/>
      <c r="JM1208" s="117"/>
      <c r="JN1208" s="117"/>
      <c r="JO1208" s="117"/>
      <c r="JP1208" s="117"/>
      <c r="JQ1208" s="117"/>
      <c r="JR1208" s="117"/>
      <c r="JS1208" s="117"/>
      <c r="JT1208" s="117"/>
      <c r="JU1208" s="117"/>
      <c r="JV1208" s="117"/>
      <c r="JW1208" s="117"/>
      <c r="JX1208" s="117"/>
      <c r="JY1208" s="117"/>
      <c r="JZ1208" s="117"/>
      <c r="KA1208" s="117"/>
      <c r="KB1208" s="117"/>
      <c r="KC1208" s="117"/>
      <c r="KD1208" s="117"/>
      <c r="KE1208" s="117"/>
      <c r="KF1208" s="117"/>
      <c r="KG1208" s="117"/>
      <c r="KH1208" s="117"/>
      <c r="KI1208" s="117"/>
      <c r="KJ1208" s="117"/>
      <c r="KK1208" s="117"/>
      <c r="KL1208" s="117"/>
      <c r="KM1208" s="117"/>
      <c r="KN1208" s="117"/>
      <c r="KO1208" s="117"/>
      <c r="KP1208" s="117"/>
      <c r="KQ1208" s="117"/>
      <c r="KR1208" s="117"/>
      <c r="KS1208" s="117"/>
      <c r="KT1208" s="117"/>
      <c r="KU1208" s="117"/>
      <c r="KV1208" s="117"/>
      <c r="KW1208" s="117"/>
      <c r="KX1208" s="117"/>
      <c r="KY1208" s="117"/>
      <c r="KZ1208" s="117"/>
      <c r="LA1208" s="117"/>
      <c r="LB1208" s="117"/>
      <c r="LC1208" s="117"/>
      <c r="LD1208" s="117"/>
      <c r="LE1208" s="117"/>
      <c r="LF1208" s="117"/>
      <c r="LG1208" s="117"/>
      <c r="LH1208" s="117"/>
      <c r="LI1208" s="117"/>
      <c r="LJ1208" s="117"/>
      <c r="LK1208" s="117"/>
      <c r="LL1208" s="117"/>
      <c r="LM1208" s="117"/>
      <c r="LN1208" s="117"/>
      <c r="LO1208" s="117"/>
      <c r="LP1208" s="117"/>
      <c r="LQ1208" s="117"/>
      <c r="LR1208" s="117"/>
      <c r="LS1208" s="117"/>
      <c r="LT1208" s="117"/>
      <c r="LU1208" s="117"/>
      <c r="LV1208" s="117"/>
      <c r="LW1208" s="117"/>
      <c r="LX1208" s="117"/>
      <c r="LY1208" s="117"/>
      <c r="LZ1208" s="117"/>
      <c r="MA1208" s="117"/>
      <c r="MB1208" s="117"/>
      <c r="MC1208" s="117"/>
      <c r="MD1208" s="117"/>
      <c r="ME1208" s="117"/>
      <c r="MF1208" s="117"/>
      <c r="MG1208" s="117"/>
      <c r="MH1208" s="117"/>
      <c r="MI1208" s="117"/>
      <c r="MJ1208" s="117"/>
      <c r="MK1208" s="117"/>
      <c r="ML1208" s="117"/>
      <c r="MM1208" s="117"/>
      <c r="MN1208" s="117"/>
      <c r="MO1208" s="117"/>
      <c r="MP1208" s="117"/>
      <c r="MQ1208" s="117"/>
      <c r="MR1208" s="117"/>
      <c r="MS1208" s="117"/>
      <c r="MT1208" s="117"/>
      <c r="MU1208" s="117"/>
      <c r="MV1208" s="117"/>
      <c r="MW1208" s="117"/>
      <c r="MX1208" s="117"/>
      <c r="MY1208" s="117"/>
      <c r="MZ1208" s="117"/>
      <c r="NA1208" s="117"/>
      <c r="NB1208" s="117"/>
      <c r="NC1208" s="117"/>
      <c r="ND1208" s="117"/>
      <c r="NE1208" s="117"/>
      <c r="NF1208" s="117"/>
      <c r="NG1208" s="117"/>
      <c r="NH1208" s="117"/>
      <c r="NI1208" s="117"/>
      <c r="NJ1208" s="117"/>
      <c r="NK1208" s="117"/>
      <c r="NL1208" s="117"/>
      <c r="NM1208" s="117"/>
      <c r="NN1208" s="117"/>
      <c r="NO1208" s="117"/>
      <c r="NP1208" s="117"/>
      <c r="NQ1208" s="117"/>
      <c r="NR1208" s="117"/>
      <c r="NS1208" s="117"/>
      <c r="NT1208" s="117"/>
      <c r="NU1208" s="117"/>
      <c r="NV1208" s="117"/>
      <c r="NW1208" s="117"/>
      <c r="NX1208" s="117"/>
      <c r="NY1208" s="117"/>
      <c r="NZ1208" s="117"/>
      <c r="OA1208" s="117"/>
      <c r="OB1208" s="117"/>
      <c r="OC1208" s="117"/>
      <c r="OD1208" s="117"/>
      <c r="OE1208" s="117"/>
      <c r="OF1208" s="117"/>
      <c r="OG1208" s="117"/>
      <c r="OH1208" s="117"/>
      <c r="OI1208" s="117"/>
      <c r="OJ1208" s="117"/>
      <c r="OK1208" s="117"/>
      <c r="OL1208" s="117"/>
      <c r="OM1208" s="117"/>
      <c r="ON1208" s="117"/>
      <c r="OO1208" s="117"/>
      <c r="OP1208" s="117"/>
      <c r="OQ1208" s="117"/>
      <c r="OR1208" s="117"/>
      <c r="OS1208" s="117"/>
      <c r="OT1208" s="117"/>
      <c r="OU1208" s="117"/>
      <c r="OV1208" s="117"/>
      <c r="OW1208" s="117"/>
      <c r="OX1208" s="117"/>
      <c r="OY1208" s="117"/>
      <c r="OZ1208" s="117"/>
      <c r="PA1208" s="117"/>
      <c r="PB1208" s="117"/>
      <c r="PC1208" s="117"/>
      <c r="PD1208" s="117"/>
      <c r="PE1208" s="117"/>
      <c r="PF1208" s="117"/>
      <c r="PG1208" s="117"/>
      <c r="PH1208" s="117"/>
      <c r="PI1208" s="117"/>
      <c r="PJ1208" s="117"/>
      <c r="PK1208" s="117"/>
      <c r="PL1208" s="117"/>
      <c r="PM1208" s="117"/>
      <c r="PN1208" s="117"/>
      <c r="PO1208" s="117"/>
      <c r="PP1208" s="117"/>
      <c r="PQ1208" s="117"/>
      <c r="PR1208" s="117"/>
      <c r="PS1208" s="117"/>
      <c r="PT1208" s="117"/>
      <c r="PU1208" s="117"/>
      <c r="PV1208" s="117"/>
      <c r="PW1208" s="117"/>
      <c r="PX1208" s="117"/>
      <c r="PY1208" s="117"/>
      <c r="PZ1208" s="117"/>
      <c r="QA1208" s="117"/>
      <c r="QB1208" s="117"/>
      <c r="QC1208" s="117"/>
      <c r="QD1208" s="117"/>
      <c r="QE1208" s="117"/>
      <c r="QF1208" s="117"/>
      <c r="QG1208" s="117"/>
      <c r="QH1208" s="117"/>
      <c r="QI1208" s="117"/>
      <c r="QJ1208" s="117"/>
      <c r="QK1208" s="117"/>
      <c r="QL1208" s="117"/>
      <c r="QM1208" s="117"/>
      <c r="QN1208" s="117"/>
      <c r="QO1208" s="117"/>
      <c r="QP1208" s="117"/>
      <c r="QQ1208" s="117"/>
      <c r="QR1208" s="117"/>
      <c r="QS1208" s="117"/>
      <c r="QT1208" s="117"/>
      <c r="QU1208" s="117"/>
      <c r="QV1208" s="117"/>
      <c r="QW1208" s="117"/>
      <c r="QX1208" s="117"/>
      <c r="QY1208" s="117"/>
      <c r="QZ1208" s="117"/>
      <c r="RA1208" s="117"/>
      <c r="RB1208" s="117"/>
      <c r="RC1208" s="117"/>
      <c r="RD1208" s="117"/>
      <c r="RE1208" s="117"/>
      <c r="RF1208" s="117"/>
      <c r="RG1208" s="117"/>
      <c r="RH1208" s="117"/>
      <c r="RI1208" s="117"/>
      <c r="RJ1208" s="117"/>
      <c r="RK1208" s="117"/>
      <c r="RL1208" s="117"/>
      <c r="RM1208" s="117"/>
      <c r="RN1208" s="117"/>
      <c r="RO1208" s="117"/>
      <c r="RP1208" s="117"/>
      <c r="RQ1208" s="117"/>
      <c r="RR1208" s="117"/>
      <c r="RS1208" s="117"/>
      <c r="RT1208" s="117"/>
      <c r="RU1208" s="117"/>
      <c r="RV1208" s="117"/>
      <c r="RW1208" s="117"/>
      <c r="RX1208" s="117"/>
      <c r="RY1208" s="117"/>
      <c r="RZ1208" s="117"/>
      <c r="SA1208" s="117"/>
      <c r="SB1208" s="117"/>
      <c r="SC1208" s="117"/>
      <c r="SD1208" s="117"/>
      <c r="SE1208" s="117"/>
      <c r="SF1208" s="117"/>
      <c r="SG1208" s="117"/>
      <c r="SH1208" s="117"/>
      <c r="SI1208" s="117"/>
      <c r="SJ1208" s="117"/>
      <c r="SK1208" s="117"/>
      <c r="SL1208" s="117"/>
      <c r="SM1208" s="117"/>
      <c r="SN1208" s="117"/>
      <c r="SO1208" s="117"/>
      <c r="SP1208" s="117"/>
      <c r="SQ1208" s="117"/>
      <c r="SR1208" s="117"/>
      <c r="SS1208" s="117"/>
      <c r="ST1208" s="117"/>
      <c r="SU1208" s="117"/>
      <c r="SV1208" s="117"/>
      <c r="SW1208" s="117"/>
      <c r="SX1208" s="117"/>
      <c r="SY1208" s="117"/>
      <c r="SZ1208" s="117"/>
      <c r="TA1208" s="117"/>
      <c r="TB1208" s="117"/>
      <c r="TC1208" s="117"/>
      <c r="TD1208" s="117"/>
      <c r="TE1208" s="117"/>
      <c r="TF1208" s="117"/>
      <c r="TG1208" s="117"/>
      <c r="TH1208" s="117"/>
      <c r="TI1208" s="117"/>
      <c r="TJ1208" s="117"/>
      <c r="TK1208" s="117"/>
      <c r="TL1208" s="117"/>
      <c r="TM1208" s="117"/>
      <c r="TN1208" s="117"/>
      <c r="TO1208" s="117"/>
      <c r="TP1208" s="117"/>
      <c r="TQ1208" s="117"/>
      <c r="TR1208" s="117"/>
      <c r="TS1208" s="117"/>
      <c r="TT1208" s="117"/>
      <c r="TU1208" s="117"/>
      <c r="TV1208" s="117"/>
      <c r="TW1208" s="117"/>
      <c r="TX1208" s="117"/>
      <c r="TY1208" s="117"/>
      <c r="TZ1208" s="117"/>
      <c r="UA1208" s="117"/>
      <c r="UB1208" s="117"/>
      <c r="UC1208" s="117"/>
      <c r="UD1208" s="117"/>
      <c r="UE1208" s="117"/>
      <c r="UF1208" s="117"/>
      <c r="UG1208" s="117"/>
      <c r="UH1208" s="117"/>
      <c r="UI1208" s="117"/>
      <c r="UJ1208" s="117"/>
      <c r="UK1208" s="117"/>
      <c r="UL1208" s="117"/>
      <c r="UM1208" s="117"/>
      <c r="UN1208" s="117"/>
      <c r="UO1208" s="117"/>
      <c r="UP1208" s="117"/>
      <c r="UQ1208" s="117"/>
      <c r="UR1208" s="117"/>
      <c r="US1208" s="117"/>
      <c r="UT1208" s="117"/>
      <c r="UU1208" s="117"/>
      <c r="UV1208" s="117"/>
      <c r="UW1208" s="117"/>
      <c r="UX1208" s="117"/>
      <c r="UY1208" s="117"/>
      <c r="UZ1208" s="117"/>
      <c r="VA1208" s="117"/>
      <c r="VB1208" s="117"/>
      <c r="VC1208" s="117"/>
      <c r="VD1208" s="117"/>
      <c r="VE1208" s="117"/>
      <c r="VF1208" s="117"/>
      <c r="VG1208" s="117"/>
      <c r="VH1208" s="117"/>
      <c r="VI1208" s="117"/>
      <c r="VJ1208" s="117"/>
      <c r="VK1208" s="117"/>
      <c r="VL1208" s="117"/>
      <c r="VM1208" s="117"/>
      <c r="VN1208" s="117"/>
      <c r="VO1208" s="117"/>
      <c r="VP1208" s="117"/>
      <c r="VQ1208" s="117"/>
      <c r="VR1208" s="117"/>
      <c r="VS1208" s="117"/>
      <c r="VT1208" s="117"/>
      <c r="VU1208" s="117"/>
      <c r="VV1208" s="117"/>
      <c r="VW1208" s="117"/>
      <c r="VX1208" s="117"/>
      <c r="VY1208" s="117"/>
      <c r="VZ1208" s="117"/>
      <c r="WA1208" s="117"/>
      <c r="WB1208" s="117"/>
      <c r="WC1208" s="117"/>
      <c r="WD1208" s="117"/>
      <c r="WE1208" s="117"/>
      <c r="WF1208" s="117"/>
      <c r="WG1208" s="117"/>
      <c r="WH1208" s="117"/>
      <c r="WI1208" s="117"/>
      <c r="WJ1208" s="117"/>
      <c r="WK1208" s="117"/>
      <c r="WL1208" s="117"/>
      <c r="WM1208" s="117"/>
      <c r="WN1208" s="117"/>
      <c r="WO1208" s="117"/>
      <c r="WP1208" s="117"/>
      <c r="WQ1208" s="117"/>
      <c r="WR1208" s="117"/>
      <c r="WS1208" s="117"/>
      <c r="WT1208" s="117"/>
      <c r="WU1208" s="117"/>
      <c r="WV1208" s="117"/>
      <c r="WW1208" s="117"/>
      <c r="WX1208" s="117"/>
      <c r="WY1208" s="117"/>
      <c r="WZ1208" s="117"/>
      <c r="XA1208" s="117"/>
      <c r="XB1208" s="117"/>
      <c r="XC1208" s="117"/>
      <c r="XD1208" s="117"/>
      <c r="XE1208" s="117"/>
      <c r="XF1208" s="117"/>
      <c r="XG1208" s="117"/>
      <c r="XH1208" s="117"/>
      <c r="XI1208" s="117"/>
      <c r="XJ1208" s="117"/>
      <c r="XK1208" s="117"/>
      <c r="XL1208" s="117"/>
      <c r="XM1208" s="117"/>
      <c r="XN1208" s="117"/>
      <c r="XO1208" s="117"/>
      <c r="XP1208" s="117"/>
      <c r="XQ1208" s="117"/>
      <c r="XR1208" s="117"/>
      <c r="XS1208" s="117"/>
      <c r="XT1208" s="117"/>
      <c r="XU1208" s="117"/>
      <c r="XV1208" s="117"/>
      <c r="XW1208" s="117"/>
      <c r="XX1208" s="117"/>
      <c r="XY1208" s="117"/>
      <c r="XZ1208" s="117"/>
      <c r="YA1208" s="117"/>
      <c r="YB1208" s="117"/>
      <c r="YC1208" s="117"/>
      <c r="YD1208" s="117"/>
      <c r="YE1208" s="117"/>
      <c r="YF1208" s="117"/>
      <c r="YG1208" s="117"/>
      <c r="YH1208" s="117"/>
      <c r="YI1208" s="117"/>
      <c r="YJ1208" s="117"/>
      <c r="YK1208" s="117"/>
      <c r="YL1208" s="117"/>
      <c r="YM1208" s="117"/>
      <c r="YN1208" s="117"/>
      <c r="YO1208" s="117"/>
      <c r="YP1208" s="117"/>
      <c r="YQ1208" s="117"/>
      <c r="YR1208" s="117"/>
      <c r="YS1208" s="117"/>
      <c r="YT1208" s="117"/>
      <c r="YU1208" s="117"/>
      <c r="YV1208" s="117"/>
      <c r="YW1208" s="117"/>
      <c r="YX1208" s="117"/>
      <c r="YY1208" s="117"/>
      <c r="YZ1208" s="117"/>
      <c r="ZA1208" s="117"/>
      <c r="ZB1208" s="117"/>
      <c r="ZC1208" s="117"/>
      <c r="ZD1208" s="117"/>
      <c r="ZE1208" s="117"/>
      <c r="ZF1208" s="117"/>
      <c r="ZG1208" s="117"/>
      <c r="ZH1208" s="117"/>
      <c r="ZI1208" s="117"/>
      <c r="ZJ1208" s="117"/>
      <c r="ZK1208" s="117"/>
      <c r="ZL1208" s="117"/>
      <c r="ZM1208" s="117"/>
      <c r="ZN1208" s="117"/>
      <c r="ZO1208" s="117"/>
      <c r="ZP1208" s="117"/>
      <c r="ZQ1208" s="117"/>
      <c r="ZR1208" s="117"/>
      <c r="ZS1208" s="117"/>
      <c r="ZT1208" s="117"/>
      <c r="ZU1208" s="117"/>
      <c r="ZV1208" s="117"/>
      <c r="ZW1208" s="117"/>
      <c r="ZX1208" s="117"/>
      <c r="ZY1208" s="117"/>
      <c r="ZZ1208" s="117"/>
      <c r="AAA1208" s="117"/>
      <c r="AAB1208" s="117"/>
      <c r="AAC1208" s="117"/>
      <c r="AAD1208" s="117"/>
      <c r="AAE1208" s="117"/>
      <c r="AAF1208" s="117"/>
      <c r="AAG1208" s="117"/>
      <c r="AAH1208" s="117"/>
      <c r="AAI1208" s="117"/>
      <c r="AAJ1208" s="117"/>
      <c r="AAK1208" s="117"/>
      <c r="AAL1208" s="117"/>
      <c r="AAM1208" s="117"/>
      <c r="AAN1208" s="117"/>
      <c r="AAO1208" s="117"/>
      <c r="AAP1208" s="117"/>
      <c r="AAQ1208" s="117"/>
      <c r="AAR1208" s="117"/>
      <c r="AAS1208" s="117"/>
      <c r="AAT1208" s="117"/>
      <c r="AAU1208" s="117"/>
      <c r="AAV1208" s="117"/>
      <c r="AAW1208" s="117"/>
      <c r="AAX1208" s="117"/>
      <c r="AAY1208" s="117"/>
      <c r="AAZ1208" s="117"/>
      <c r="ABA1208" s="117"/>
      <c r="ABB1208" s="117"/>
      <c r="ABC1208" s="117"/>
      <c r="ABD1208" s="117"/>
      <c r="ABE1208" s="117"/>
      <c r="ABF1208" s="117"/>
      <c r="ABG1208" s="117"/>
      <c r="ABH1208" s="117"/>
      <c r="ABI1208" s="117"/>
      <c r="ABJ1208" s="117"/>
      <c r="ABK1208" s="117"/>
      <c r="ABL1208" s="117"/>
      <c r="ABM1208" s="117"/>
      <c r="ABN1208" s="117"/>
      <c r="ABO1208" s="117"/>
      <c r="ABP1208" s="117"/>
      <c r="ABQ1208" s="117"/>
      <c r="ABR1208" s="117"/>
      <c r="ABS1208" s="117"/>
      <c r="ABT1208" s="117"/>
      <c r="ABU1208" s="117"/>
      <c r="ABV1208" s="117"/>
      <c r="ABW1208" s="117"/>
      <c r="ABX1208" s="117"/>
      <c r="ABY1208" s="117"/>
      <c r="ABZ1208" s="117"/>
      <c r="ACA1208" s="117"/>
      <c r="ACB1208" s="117"/>
      <c r="ACC1208" s="117"/>
      <c r="ACD1208" s="117"/>
      <c r="ACE1208" s="117"/>
      <c r="ACF1208" s="117"/>
      <c r="ACG1208" s="117"/>
      <c r="ACH1208" s="117"/>
      <c r="ACI1208" s="117"/>
      <c r="ACJ1208" s="117"/>
      <c r="ACK1208" s="117"/>
      <c r="ACL1208" s="117"/>
      <c r="ACM1208" s="117"/>
      <c r="ACN1208" s="117"/>
      <c r="ACO1208" s="117"/>
      <c r="ACP1208" s="117"/>
      <c r="ACQ1208" s="117"/>
      <c r="ACR1208" s="117"/>
      <c r="ACS1208" s="117"/>
      <c r="ACT1208" s="117"/>
      <c r="ACU1208" s="117"/>
      <c r="ACV1208" s="117"/>
      <c r="ACW1208" s="117"/>
      <c r="ACX1208" s="117"/>
      <c r="ACY1208" s="117"/>
      <c r="ACZ1208" s="117"/>
      <c r="ADA1208" s="117"/>
      <c r="ADB1208" s="117"/>
      <c r="ADC1208" s="117"/>
      <c r="ADD1208" s="117"/>
      <c r="ADE1208" s="117"/>
      <c r="ADF1208" s="117"/>
      <c r="ADG1208" s="117"/>
      <c r="ADH1208" s="117"/>
      <c r="ADI1208" s="117"/>
      <c r="ADJ1208" s="117"/>
      <c r="ADK1208" s="117"/>
      <c r="ADL1208" s="117"/>
      <c r="ADM1208" s="117"/>
      <c r="ADN1208" s="117"/>
      <c r="ADO1208" s="117"/>
      <c r="ADP1208" s="117"/>
      <c r="ADQ1208" s="117"/>
      <c r="ADR1208" s="117"/>
      <c r="ADS1208" s="117"/>
      <c r="ADT1208" s="117"/>
      <c r="ADU1208" s="117"/>
      <c r="ADV1208" s="117"/>
      <c r="ADW1208" s="117"/>
      <c r="ADX1208" s="117"/>
      <c r="ADY1208" s="117"/>
      <c r="ADZ1208" s="117"/>
      <c r="AEA1208" s="117"/>
      <c r="AEB1208" s="117"/>
      <c r="AEC1208" s="117"/>
      <c r="AED1208" s="117"/>
      <c r="AEE1208" s="117"/>
      <c r="AEF1208" s="117"/>
      <c r="AEG1208" s="117"/>
      <c r="AEH1208" s="117"/>
      <c r="AEI1208" s="117"/>
      <c r="AEJ1208" s="117"/>
      <c r="AEK1208" s="117"/>
      <c r="AEL1208" s="117"/>
      <c r="AEM1208" s="117"/>
      <c r="AEN1208" s="117"/>
      <c r="AEO1208" s="117"/>
      <c r="AEP1208" s="117"/>
      <c r="AEQ1208" s="117"/>
      <c r="AER1208" s="117"/>
      <c r="AES1208" s="117"/>
      <c r="AET1208" s="117"/>
      <c r="AEU1208" s="117"/>
      <c r="AEV1208" s="117"/>
      <c r="AEW1208" s="117"/>
      <c r="AEX1208" s="117"/>
      <c r="AEY1208" s="117"/>
      <c r="AEZ1208" s="117"/>
      <c r="AFA1208" s="117"/>
      <c r="AFB1208" s="117"/>
      <c r="AFC1208" s="117"/>
      <c r="AFD1208" s="117"/>
      <c r="AFE1208" s="117"/>
      <c r="AFF1208" s="117"/>
      <c r="AFG1208" s="117"/>
      <c r="AFH1208" s="117"/>
      <c r="AFI1208" s="117"/>
      <c r="AFJ1208" s="117"/>
      <c r="AFK1208" s="117"/>
      <c r="AFL1208" s="117"/>
      <c r="AFM1208" s="117"/>
      <c r="AFN1208" s="117"/>
      <c r="AFO1208" s="117"/>
      <c r="AFP1208" s="117"/>
      <c r="AFQ1208" s="117"/>
      <c r="AFR1208" s="117"/>
      <c r="AFS1208" s="117"/>
      <c r="AFT1208" s="117"/>
      <c r="AFU1208" s="117"/>
      <c r="AFV1208" s="117"/>
      <c r="AFW1208" s="117"/>
      <c r="AFX1208" s="117"/>
      <c r="AFY1208" s="117"/>
      <c r="AFZ1208" s="117"/>
      <c r="AGA1208" s="117"/>
      <c r="AGB1208" s="117"/>
      <c r="AGC1208" s="117"/>
      <c r="AGD1208" s="117"/>
      <c r="AGE1208" s="117"/>
      <c r="AGF1208" s="117"/>
      <c r="AGG1208" s="117"/>
      <c r="AGH1208" s="117"/>
      <c r="AGI1208" s="117"/>
      <c r="AGJ1208" s="117"/>
      <c r="AGK1208" s="117"/>
      <c r="AGL1208" s="117"/>
      <c r="AGM1208" s="117"/>
      <c r="AGN1208" s="117"/>
      <c r="AGO1208" s="117"/>
      <c r="AGP1208" s="117"/>
      <c r="AGQ1208" s="117"/>
      <c r="AGR1208" s="117"/>
      <c r="AGS1208" s="117"/>
      <c r="AGT1208" s="117"/>
      <c r="AGU1208" s="117"/>
      <c r="AGV1208" s="117"/>
      <c r="AGW1208" s="117"/>
      <c r="AGX1208" s="117"/>
      <c r="AGY1208" s="117"/>
      <c r="AGZ1208" s="117"/>
      <c r="AHA1208" s="117"/>
      <c r="AHB1208" s="117"/>
      <c r="AHC1208" s="117"/>
      <c r="AHD1208" s="117"/>
      <c r="AHE1208" s="117"/>
      <c r="AHF1208" s="117"/>
      <c r="AHG1208" s="117"/>
      <c r="AHH1208" s="117"/>
      <c r="AHI1208" s="117"/>
      <c r="AHJ1208" s="117"/>
      <c r="AHK1208" s="117"/>
      <c r="AHL1208" s="117"/>
      <c r="AHM1208" s="117"/>
      <c r="AHN1208" s="117"/>
      <c r="AHO1208" s="117"/>
      <c r="AHP1208" s="117"/>
      <c r="AHQ1208" s="117"/>
      <c r="AHR1208" s="117"/>
      <c r="AHS1208" s="117"/>
      <c r="AHT1208" s="117"/>
      <c r="AHU1208" s="117"/>
      <c r="AHV1208" s="117"/>
      <c r="AHW1208" s="117"/>
      <c r="AHX1208" s="117"/>
      <c r="AHY1208" s="117"/>
      <c r="AHZ1208" s="117"/>
      <c r="AIA1208" s="117"/>
      <c r="AIB1208" s="117"/>
      <c r="AIC1208" s="117"/>
      <c r="AID1208" s="117"/>
      <c r="AIE1208" s="117"/>
      <c r="AIF1208" s="117"/>
      <c r="AIG1208" s="117"/>
      <c r="AIH1208" s="117"/>
      <c r="AII1208" s="117"/>
      <c r="AIJ1208" s="117"/>
      <c r="AIK1208" s="117"/>
      <c r="AIL1208" s="117"/>
      <c r="AIM1208" s="117"/>
      <c r="AIN1208" s="117"/>
      <c r="AIO1208" s="117"/>
      <c r="AIP1208" s="117"/>
      <c r="AIQ1208" s="117"/>
      <c r="AIR1208" s="117"/>
      <c r="AIS1208" s="117"/>
      <c r="AIT1208" s="117"/>
      <c r="AIU1208" s="117"/>
      <c r="AIV1208" s="117"/>
      <c r="AIW1208" s="117"/>
      <c r="AIX1208" s="117"/>
      <c r="AIY1208" s="117"/>
      <c r="AIZ1208" s="117"/>
      <c r="AJA1208" s="117"/>
      <c r="AJB1208" s="117"/>
      <c r="AJC1208" s="117"/>
      <c r="AJD1208" s="117"/>
      <c r="AJE1208" s="117"/>
      <c r="AJF1208" s="117"/>
      <c r="AJG1208" s="117"/>
      <c r="AJH1208" s="117"/>
      <c r="AJI1208" s="117"/>
      <c r="AJJ1208" s="117"/>
      <c r="AJK1208" s="117"/>
      <c r="AJL1208" s="117"/>
      <c r="AJM1208" s="117"/>
      <c r="AJN1208" s="117"/>
      <c r="AJO1208" s="117"/>
      <c r="AJP1208" s="117"/>
      <c r="AJQ1208" s="117"/>
      <c r="AJR1208" s="117"/>
      <c r="AJS1208" s="117"/>
      <c r="AJT1208" s="117"/>
      <c r="AJU1208" s="117"/>
      <c r="AJV1208" s="117"/>
      <c r="AJW1208" s="117"/>
      <c r="AJX1208" s="117"/>
      <c r="AJY1208" s="117"/>
      <c r="AJZ1208" s="117"/>
      <c r="AKA1208" s="117"/>
      <c r="AKB1208" s="117"/>
      <c r="AKC1208" s="117"/>
      <c r="AKD1208" s="117"/>
      <c r="AKE1208" s="117"/>
      <c r="AKF1208" s="117"/>
      <c r="AKG1208" s="117"/>
      <c r="AKH1208" s="117"/>
      <c r="AKI1208" s="117"/>
      <c r="AKJ1208" s="117"/>
      <c r="AKK1208" s="117"/>
      <c r="AKL1208" s="117"/>
      <c r="AKM1208" s="117"/>
      <c r="AKN1208" s="117"/>
      <c r="AKO1208" s="117"/>
      <c r="AKP1208" s="117"/>
      <c r="AKQ1208" s="117"/>
      <c r="AKR1208" s="117"/>
      <c r="AKS1208" s="117"/>
      <c r="AKT1208" s="117"/>
      <c r="AKU1208" s="117"/>
      <c r="AKV1208" s="117"/>
      <c r="AKW1208" s="117"/>
      <c r="AKX1208" s="117"/>
      <c r="AKY1208" s="117"/>
      <c r="AKZ1208" s="117"/>
      <c r="ALA1208" s="117"/>
      <c r="ALB1208" s="117"/>
      <c r="ALC1208" s="117"/>
      <c r="ALD1208" s="117"/>
      <c r="ALE1208" s="117"/>
      <c r="ALF1208" s="117"/>
      <c r="ALG1208" s="117"/>
      <c r="ALH1208" s="117"/>
      <c r="ALI1208" s="117"/>
      <c r="ALJ1208" s="117"/>
      <c r="ALK1208" s="117"/>
      <c r="ALL1208" s="117"/>
      <c r="ALM1208" s="117"/>
      <c r="ALN1208" s="117"/>
    </row>
    <row r="1209" spans="1:1002" s="120" customFormat="1" ht="25.5" x14ac:dyDescent="0.2">
      <c r="A1209" s="169"/>
      <c r="B1209" s="386" t="s">
        <v>2754</v>
      </c>
      <c r="C1209" s="205">
        <v>29798</v>
      </c>
      <c r="D1209" s="46" t="s">
        <v>2667</v>
      </c>
      <c r="E1209" s="355">
        <v>12</v>
      </c>
      <c r="F1209" s="205" t="s">
        <v>2690</v>
      </c>
      <c r="G1209" s="46" t="s">
        <v>2755</v>
      </c>
      <c r="H1209" s="46">
        <v>20</v>
      </c>
      <c r="I1209" s="117"/>
      <c r="J1209" s="117"/>
      <c r="K1209" s="117"/>
      <c r="L1209" s="117"/>
      <c r="M1209" s="117"/>
      <c r="N1209" s="117"/>
      <c r="O1209" s="117"/>
      <c r="P1209" s="117"/>
      <c r="Q1209" s="117"/>
      <c r="R1209" s="117"/>
      <c r="S1209" s="117"/>
      <c r="T1209" s="117"/>
      <c r="U1209" s="117"/>
      <c r="V1209" s="117"/>
      <c r="W1209" s="117"/>
      <c r="X1209" s="117"/>
      <c r="Y1209" s="117"/>
      <c r="Z1209" s="117"/>
      <c r="AA1209" s="117"/>
      <c r="AB1209" s="117"/>
      <c r="AC1209" s="117"/>
      <c r="AD1209" s="117"/>
      <c r="AE1209" s="117"/>
      <c r="AF1209" s="117"/>
      <c r="AG1209" s="117"/>
      <c r="AH1209" s="117"/>
      <c r="AI1209" s="117"/>
      <c r="AJ1209" s="117"/>
      <c r="AK1209" s="117"/>
      <c r="AL1209" s="117"/>
      <c r="AM1209" s="117"/>
      <c r="AN1209" s="117"/>
      <c r="AO1209" s="117"/>
      <c r="AP1209" s="117"/>
      <c r="AQ1209" s="117"/>
      <c r="AR1209" s="117"/>
      <c r="AS1209" s="117"/>
      <c r="AT1209" s="117"/>
      <c r="AU1209" s="117"/>
      <c r="AV1209" s="117"/>
      <c r="AW1209" s="117"/>
      <c r="AX1209" s="117"/>
      <c r="AY1209" s="117"/>
      <c r="AZ1209" s="117"/>
      <c r="BA1209" s="117"/>
      <c r="BB1209" s="117"/>
      <c r="BC1209" s="117"/>
      <c r="BD1209" s="117"/>
      <c r="BE1209" s="117"/>
      <c r="BF1209" s="117"/>
      <c r="BG1209" s="117"/>
      <c r="BH1209" s="117"/>
      <c r="BI1209" s="117"/>
      <c r="BJ1209" s="117"/>
      <c r="BK1209" s="117"/>
      <c r="BL1209" s="117"/>
      <c r="BM1209" s="117"/>
      <c r="BN1209" s="117"/>
      <c r="BO1209" s="117"/>
      <c r="BP1209" s="117"/>
      <c r="BQ1209" s="117"/>
      <c r="BR1209" s="117"/>
      <c r="BS1209" s="117"/>
      <c r="BT1209" s="117"/>
      <c r="BU1209" s="117"/>
      <c r="BV1209" s="117"/>
      <c r="BW1209" s="117"/>
      <c r="BX1209" s="117"/>
      <c r="BY1209" s="117"/>
      <c r="BZ1209" s="117"/>
      <c r="CA1209" s="117"/>
      <c r="CB1209" s="117"/>
      <c r="CC1209" s="117"/>
      <c r="CD1209" s="117"/>
      <c r="CE1209" s="117"/>
      <c r="CF1209" s="117"/>
      <c r="CG1209" s="117"/>
      <c r="CH1209" s="117"/>
      <c r="CI1209" s="117"/>
      <c r="CJ1209" s="117"/>
      <c r="CK1209" s="117"/>
      <c r="CL1209" s="117"/>
      <c r="CM1209" s="117"/>
      <c r="CN1209" s="117"/>
      <c r="CO1209" s="117"/>
      <c r="CP1209" s="117"/>
      <c r="CQ1209" s="117"/>
      <c r="CR1209" s="117"/>
      <c r="CS1209" s="117"/>
      <c r="CT1209" s="117"/>
      <c r="CU1209" s="117"/>
      <c r="CV1209" s="117"/>
      <c r="CW1209" s="117"/>
      <c r="CX1209" s="117"/>
      <c r="CY1209" s="117"/>
      <c r="CZ1209" s="117"/>
      <c r="DA1209" s="117"/>
      <c r="DB1209" s="117"/>
      <c r="DC1209" s="117"/>
      <c r="DD1209" s="117"/>
      <c r="DE1209" s="117"/>
      <c r="DF1209" s="117"/>
      <c r="DG1209" s="117"/>
      <c r="DH1209" s="117"/>
      <c r="DI1209" s="117"/>
      <c r="DJ1209" s="117"/>
      <c r="DK1209" s="117"/>
      <c r="DL1209" s="117"/>
      <c r="DM1209" s="117"/>
      <c r="DN1209" s="117"/>
      <c r="DO1209" s="117"/>
      <c r="DP1209" s="117"/>
      <c r="DQ1209" s="117"/>
      <c r="DR1209" s="117"/>
      <c r="DS1209" s="117"/>
      <c r="DT1209" s="117"/>
      <c r="DU1209" s="117"/>
      <c r="DV1209" s="117"/>
      <c r="DW1209" s="117"/>
      <c r="DX1209" s="117"/>
      <c r="DY1209" s="117"/>
      <c r="DZ1209" s="117"/>
      <c r="EA1209" s="117"/>
      <c r="EB1209" s="117"/>
      <c r="EC1209" s="117"/>
      <c r="ED1209" s="117"/>
      <c r="EE1209" s="117"/>
      <c r="EF1209" s="117"/>
      <c r="EG1209" s="117"/>
      <c r="EH1209" s="117"/>
      <c r="EI1209" s="117"/>
      <c r="EJ1209" s="117"/>
      <c r="EK1209" s="117"/>
      <c r="EL1209" s="117"/>
      <c r="EM1209" s="117"/>
      <c r="EN1209" s="117"/>
      <c r="EO1209" s="117"/>
      <c r="EP1209" s="117"/>
      <c r="EQ1209" s="117"/>
      <c r="ER1209" s="117"/>
      <c r="ES1209" s="117"/>
      <c r="ET1209" s="117"/>
      <c r="EU1209" s="117"/>
      <c r="EV1209" s="117"/>
      <c r="EW1209" s="117"/>
      <c r="EX1209" s="117"/>
      <c r="EY1209" s="117"/>
      <c r="EZ1209" s="117"/>
      <c r="FA1209" s="117"/>
      <c r="FB1209" s="117"/>
      <c r="FC1209" s="117"/>
      <c r="FD1209" s="117"/>
      <c r="FE1209" s="117"/>
      <c r="FF1209" s="117"/>
      <c r="FG1209" s="117"/>
      <c r="FH1209" s="117"/>
      <c r="FI1209" s="117"/>
      <c r="FJ1209" s="117"/>
      <c r="FK1209" s="117"/>
      <c r="FL1209" s="117"/>
      <c r="FM1209" s="117"/>
      <c r="FN1209" s="117"/>
      <c r="FO1209" s="117"/>
      <c r="FP1209" s="117"/>
      <c r="FQ1209" s="117"/>
      <c r="FR1209" s="117"/>
      <c r="FS1209" s="117"/>
      <c r="FT1209" s="117"/>
      <c r="FU1209" s="117"/>
      <c r="FV1209" s="117"/>
      <c r="FW1209" s="117"/>
      <c r="FX1209" s="117"/>
      <c r="FY1209" s="117"/>
      <c r="FZ1209" s="117"/>
      <c r="GA1209" s="117"/>
      <c r="GB1209" s="117"/>
      <c r="GC1209" s="117"/>
      <c r="GD1209" s="117"/>
      <c r="GE1209" s="117"/>
      <c r="GF1209" s="117"/>
      <c r="GG1209" s="117"/>
      <c r="GH1209" s="117"/>
      <c r="GI1209" s="117"/>
      <c r="GJ1209" s="117"/>
      <c r="GK1209" s="117"/>
      <c r="GL1209" s="117"/>
      <c r="GM1209" s="117"/>
      <c r="GN1209" s="117"/>
      <c r="GO1209" s="117"/>
      <c r="GP1209" s="117"/>
      <c r="GQ1209" s="117"/>
      <c r="GR1209" s="117"/>
      <c r="GS1209" s="117"/>
      <c r="GT1209" s="117"/>
      <c r="GU1209" s="117"/>
      <c r="GV1209" s="117"/>
      <c r="GW1209" s="117"/>
      <c r="GX1209" s="117"/>
      <c r="GY1209" s="117"/>
      <c r="GZ1209" s="117"/>
      <c r="HA1209" s="117"/>
      <c r="HB1209" s="117"/>
      <c r="HC1209" s="117"/>
      <c r="HD1209" s="117"/>
      <c r="HE1209" s="117"/>
      <c r="HF1209" s="117"/>
      <c r="HG1209" s="117"/>
      <c r="HH1209" s="117"/>
      <c r="HI1209" s="117"/>
      <c r="HJ1209" s="117"/>
      <c r="HK1209" s="117"/>
      <c r="HL1209" s="117"/>
      <c r="HM1209" s="117"/>
      <c r="HN1209" s="117"/>
      <c r="HO1209" s="117"/>
      <c r="HP1209" s="117"/>
      <c r="HQ1209" s="117"/>
      <c r="HR1209" s="117"/>
      <c r="HS1209" s="117"/>
      <c r="HT1209" s="117"/>
      <c r="HU1209" s="117"/>
      <c r="HV1209" s="117"/>
      <c r="HW1209" s="117"/>
      <c r="HX1209" s="117"/>
      <c r="HY1209" s="117"/>
      <c r="HZ1209" s="117"/>
      <c r="IA1209" s="117"/>
      <c r="IB1209" s="117"/>
      <c r="IC1209" s="117"/>
      <c r="ID1209" s="117"/>
      <c r="IE1209" s="117"/>
      <c r="IF1209" s="117"/>
      <c r="IG1209" s="117"/>
      <c r="IH1209" s="117"/>
      <c r="II1209" s="117"/>
      <c r="IJ1209" s="117"/>
      <c r="IK1209" s="117"/>
      <c r="IL1209" s="117"/>
      <c r="IM1209" s="117"/>
      <c r="IN1209" s="117"/>
      <c r="IO1209" s="117"/>
      <c r="IP1209" s="117"/>
      <c r="IQ1209" s="117"/>
      <c r="IR1209" s="117"/>
      <c r="IS1209" s="117"/>
      <c r="IT1209" s="117"/>
      <c r="IU1209" s="117"/>
      <c r="IV1209" s="117"/>
      <c r="IW1209" s="117"/>
      <c r="IX1209" s="117"/>
      <c r="IY1209" s="117"/>
      <c r="IZ1209" s="117"/>
      <c r="JA1209" s="117"/>
      <c r="JB1209" s="117"/>
      <c r="JC1209" s="117"/>
      <c r="JD1209" s="117"/>
      <c r="JE1209" s="117"/>
      <c r="JF1209" s="117"/>
      <c r="JG1209" s="117"/>
      <c r="JH1209" s="117"/>
      <c r="JI1209" s="117"/>
      <c r="JJ1209" s="117"/>
      <c r="JK1209" s="117"/>
      <c r="JL1209" s="117"/>
      <c r="JM1209" s="117"/>
      <c r="JN1209" s="117"/>
      <c r="JO1209" s="117"/>
      <c r="JP1209" s="117"/>
      <c r="JQ1209" s="117"/>
      <c r="JR1209" s="117"/>
      <c r="JS1209" s="117"/>
      <c r="JT1209" s="117"/>
      <c r="JU1209" s="117"/>
      <c r="JV1209" s="117"/>
      <c r="JW1209" s="117"/>
      <c r="JX1209" s="117"/>
      <c r="JY1209" s="117"/>
      <c r="JZ1209" s="117"/>
      <c r="KA1209" s="117"/>
      <c r="KB1209" s="117"/>
      <c r="KC1209" s="117"/>
      <c r="KD1209" s="117"/>
      <c r="KE1209" s="117"/>
      <c r="KF1209" s="117"/>
      <c r="KG1209" s="117"/>
      <c r="KH1209" s="117"/>
      <c r="KI1209" s="117"/>
      <c r="KJ1209" s="117"/>
      <c r="KK1209" s="117"/>
      <c r="KL1209" s="117"/>
      <c r="KM1209" s="117"/>
      <c r="KN1209" s="117"/>
      <c r="KO1209" s="117"/>
      <c r="KP1209" s="117"/>
      <c r="KQ1209" s="117"/>
      <c r="KR1209" s="117"/>
      <c r="KS1209" s="117"/>
      <c r="KT1209" s="117"/>
      <c r="KU1209" s="117"/>
      <c r="KV1209" s="117"/>
      <c r="KW1209" s="117"/>
      <c r="KX1209" s="117"/>
      <c r="KY1209" s="117"/>
      <c r="KZ1209" s="117"/>
      <c r="LA1209" s="117"/>
      <c r="LB1209" s="117"/>
      <c r="LC1209" s="117"/>
      <c r="LD1209" s="117"/>
      <c r="LE1209" s="117"/>
      <c r="LF1209" s="117"/>
      <c r="LG1209" s="117"/>
      <c r="LH1209" s="117"/>
      <c r="LI1209" s="117"/>
      <c r="LJ1209" s="117"/>
      <c r="LK1209" s="117"/>
      <c r="LL1209" s="117"/>
      <c r="LM1209" s="117"/>
      <c r="LN1209" s="117"/>
      <c r="LO1209" s="117"/>
      <c r="LP1209" s="117"/>
      <c r="LQ1209" s="117"/>
      <c r="LR1209" s="117"/>
      <c r="LS1209" s="117"/>
      <c r="LT1209" s="117"/>
      <c r="LU1209" s="117"/>
      <c r="LV1209" s="117"/>
      <c r="LW1209" s="117"/>
      <c r="LX1209" s="117"/>
      <c r="LY1209" s="117"/>
      <c r="LZ1209" s="117"/>
      <c r="MA1209" s="117"/>
      <c r="MB1209" s="117"/>
      <c r="MC1209" s="117"/>
      <c r="MD1209" s="117"/>
      <c r="ME1209" s="117"/>
      <c r="MF1209" s="117"/>
      <c r="MG1209" s="117"/>
      <c r="MH1209" s="117"/>
      <c r="MI1209" s="117"/>
      <c r="MJ1209" s="117"/>
      <c r="MK1209" s="117"/>
      <c r="ML1209" s="117"/>
      <c r="MM1209" s="117"/>
      <c r="MN1209" s="117"/>
      <c r="MO1209" s="117"/>
      <c r="MP1209" s="117"/>
      <c r="MQ1209" s="117"/>
      <c r="MR1209" s="117"/>
      <c r="MS1209" s="117"/>
      <c r="MT1209" s="117"/>
      <c r="MU1209" s="117"/>
      <c r="MV1209" s="117"/>
      <c r="MW1209" s="117"/>
      <c r="MX1209" s="117"/>
      <c r="MY1209" s="117"/>
      <c r="MZ1209" s="117"/>
      <c r="NA1209" s="117"/>
      <c r="NB1209" s="117"/>
      <c r="NC1209" s="117"/>
      <c r="ND1209" s="117"/>
      <c r="NE1209" s="117"/>
      <c r="NF1209" s="117"/>
      <c r="NG1209" s="117"/>
      <c r="NH1209" s="117"/>
      <c r="NI1209" s="117"/>
      <c r="NJ1209" s="117"/>
      <c r="NK1209" s="117"/>
      <c r="NL1209" s="117"/>
      <c r="NM1209" s="117"/>
      <c r="NN1209" s="117"/>
      <c r="NO1209" s="117"/>
      <c r="NP1209" s="117"/>
      <c r="NQ1209" s="117"/>
      <c r="NR1209" s="117"/>
      <c r="NS1209" s="117"/>
      <c r="NT1209" s="117"/>
      <c r="NU1209" s="117"/>
      <c r="NV1209" s="117"/>
      <c r="NW1209" s="117"/>
      <c r="NX1209" s="117"/>
      <c r="NY1209" s="117"/>
      <c r="NZ1209" s="117"/>
      <c r="OA1209" s="117"/>
      <c r="OB1209" s="117"/>
      <c r="OC1209" s="117"/>
      <c r="OD1209" s="117"/>
      <c r="OE1209" s="117"/>
      <c r="OF1209" s="117"/>
      <c r="OG1209" s="117"/>
      <c r="OH1209" s="117"/>
      <c r="OI1209" s="117"/>
      <c r="OJ1209" s="117"/>
      <c r="OK1209" s="117"/>
      <c r="OL1209" s="117"/>
      <c r="OM1209" s="117"/>
      <c r="ON1209" s="117"/>
      <c r="OO1209" s="117"/>
      <c r="OP1209" s="117"/>
      <c r="OQ1209" s="117"/>
      <c r="OR1209" s="117"/>
      <c r="OS1209" s="117"/>
      <c r="OT1209" s="117"/>
      <c r="OU1209" s="117"/>
      <c r="OV1209" s="117"/>
      <c r="OW1209" s="117"/>
      <c r="OX1209" s="117"/>
      <c r="OY1209" s="117"/>
      <c r="OZ1209" s="117"/>
      <c r="PA1209" s="117"/>
      <c r="PB1209" s="117"/>
      <c r="PC1209" s="117"/>
      <c r="PD1209" s="117"/>
      <c r="PE1209" s="117"/>
      <c r="PF1209" s="117"/>
      <c r="PG1209" s="117"/>
      <c r="PH1209" s="117"/>
      <c r="PI1209" s="117"/>
      <c r="PJ1209" s="117"/>
      <c r="PK1209" s="117"/>
      <c r="PL1209" s="117"/>
      <c r="PM1209" s="117"/>
      <c r="PN1209" s="117"/>
      <c r="PO1209" s="117"/>
      <c r="PP1209" s="117"/>
      <c r="PQ1209" s="117"/>
      <c r="PR1209" s="117"/>
      <c r="PS1209" s="117"/>
      <c r="PT1209" s="117"/>
      <c r="PU1209" s="117"/>
      <c r="PV1209" s="117"/>
      <c r="PW1209" s="117"/>
      <c r="PX1209" s="117"/>
      <c r="PY1209" s="117"/>
      <c r="PZ1209" s="117"/>
      <c r="QA1209" s="117"/>
      <c r="QB1209" s="117"/>
      <c r="QC1209" s="117"/>
      <c r="QD1209" s="117"/>
      <c r="QE1209" s="117"/>
      <c r="QF1209" s="117"/>
      <c r="QG1209" s="117"/>
      <c r="QH1209" s="117"/>
      <c r="QI1209" s="117"/>
      <c r="QJ1209" s="117"/>
      <c r="QK1209" s="117"/>
      <c r="QL1209" s="117"/>
      <c r="QM1209" s="117"/>
      <c r="QN1209" s="117"/>
      <c r="QO1209" s="117"/>
      <c r="QP1209" s="117"/>
      <c r="QQ1209" s="117"/>
      <c r="QR1209" s="117"/>
      <c r="QS1209" s="117"/>
      <c r="QT1209" s="117"/>
      <c r="QU1209" s="117"/>
      <c r="QV1209" s="117"/>
      <c r="QW1209" s="117"/>
      <c r="QX1209" s="117"/>
      <c r="QY1209" s="117"/>
      <c r="QZ1209" s="117"/>
      <c r="RA1209" s="117"/>
      <c r="RB1209" s="117"/>
      <c r="RC1209" s="117"/>
      <c r="RD1209" s="117"/>
      <c r="RE1209" s="117"/>
      <c r="RF1209" s="117"/>
      <c r="RG1209" s="117"/>
      <c r="RH1209" s="117"/>
      <c r="RI1209" s="117"/>
      <c r="RJ1209" s="117"/>
      <c r="RK1209" s="117"/>
      <c r="RL1209" s="117"/>
      <c r="RM1209" s="117"/>
      <c r="RN1209" s="117"/>
      <c r="RO1209" s="117"/>
      <c r="RP1209" s="117"/>
      <c r="RQ1209" s="117"/>
      <c r="RR1209" s="117"/>
      <c r="RS1209" s="117"/>
      <c r="RT1209" s="117"/>
      <c r="RU1209" s="117"/>
      <c r="RV1209" s="117"/>
      <c r="RW1209" s="117"/>
      <c r="RX1209" s="117"/>
      <c r="RY1209" s="117"/>
      <c r="RZ1209" s="117"/>
      <c r="SA1209" s="117"/>
      <c r="SB1209" s="117"/>
      <c r="SC1209" s="117"/>
      <c r="SD1209" s="117"/>
      <c r="SE1209" s="117"/>
      <c r="SF1209" s="117"/>
      <c r="SG1209" s="117"/>
      <c r="SH1209" s="117"/>
      <c r="SI1209" s="117"/>
      <c r="SJ1209" s="117"/>
      <c r="SK1209" s="117"/>
      <c r="SL1209" s="117"/>
      <c r="SM1209" s="117"/>
      <c r="SN1209" s="117"/>
      <c r="SO1209" s="117"/>
      <c r="SP1209" s="117"/>
      <c r="SQ1209" s="117"/>
      <c r="SR1209" s="117"/>
      <c r="SS1209" s="117"/>
      <c r="ST1209" s="117"/>
      <c r="SU1209" s="117"/>
      <c r="SV1209" s="117"/>
      <c r="SW1209" s="117"/>
      <c r="SX1209" s="117"/>
      <c r="SY1209" s="117"/>
      <c r="SZ1209" s="117"/>
      <c r="TA1209" s="117"/>
      <c r="TB1209" s="117"/>
      <c r="TC1209" s="117"/>
      <c r="TD1209" s="117"/>
      <c r="TE1209" s="117"/>
      <c r="TF1209" s="117"/>
      <c r="TG1209" s="117"/>
      <c r="TH1209" s="117"/>
      <c r="TI1209" s="117"/>
      <c r="TJ1209" s="117"/>
      <c r="TK1209" s="117"/>
      <c r="TL1209" s="117"/>
      <c r="TM1209" s="117"/>
      <c r="TN1209" s="117"/>
      <c r="TO1209" s="117"/>
      <c r="TP1209" s="117"/>
      <c r="TQ1209" s="117"/>
      <c r="TR1209" s="117"/>
      <c r="TS1209" s="117"/>
      <c r="TT1209" s="117"/>
      <c r="TU1209" s="117"/>
      <c r="TV1209" s="117"/>
      <c r="TW1209" s="117"/>
      <c r="TX1209" s="117"/>
      <c r="TY1209" s="117"/>
      <c r="TZ1209" s="117"/>
      <c r="UA1209" s="117"/>
      <c r="UB1209" s="117"/>
      <c r="UC1209" s="117"/>
      <c r="UD1209" s="117"/>
      <c r="UE1209" s="117"/>
      <c r="UF1209" s="117"/>
      <c r="UG1209" s="117"/>
      <c r="UH1209" s="117"/>
      <c r="UI1209" s="117"/>
      <c r="UJ1209" s="117"/>
      <c r="UK1209" s="117"/>
      <c r="UL1209" s="117"/>
      <c r="UM1209" s="117"/>
      <c r="UN1209" s="117"/>
      <c r="UO1209" s="117"/>
      <c r="UP1209" s="117"/>
      <c r="UQ1209" s="117"/>
      <c r="UR1209" s="117"/>
      <c r="US1209" s="117"/>
      <c r="UT1209" s="117"/>
      <c r="UU1209" s="117"/>
      <c r="UV1209" s="117"/>
      <c r="UW1209" s="117"/>
      <c r="UX1209" s="117"/>
      <c r="UY1209" s="117"/>
      <c r="UZ1209" s="117"/>
      <c r="VA1209" s="117"/>
      <c r="VB1209" s="117"/>
      <c r="VC1209" s="117"/>
      <c r="VD1209" s="117"/>
      <c r="VE1209" s="117"/>
      <c r="VF1209" s="117"/>
      <c r="VG1209" s="117"/>
      <c r="VH1209" s="117"/>
      <c r="VI1209" s="117"/>
      <c r="VJ1209" s="117"/>
      <c r="VK1209" s="117"/>
      <c r="VL1209" s="117"/>
      <c r="VM1209" s="117"/>
      <c r="VN1209" s="117"/>
      <c r="VO1209" s="117"/>
      <c r="VP1209" s="117"/>
      <c r="VQ1209" s="117"/>
      <c r="VR1209" s="117"/>
      <c r="VS1209" s="117"/>
      <c r="VT1209" s="117"/>
      <c r="VU1209" s="117"/>
      <c r="VV1209" s="117"/>
      <c r="VW1209" s="117"/>
      <c r="VX1209" s="117"/>
      <c r="VY1209" s="117"/>
      <c r="VZ1209" s="117"/>
      <c r="WA1209" s="117"/>
      <c r="WB1209" s="117"/>
      <c r="WC1209" s="117"/>
      <c r="WD1209" s="117"/>
      <c r="WE1209" s="117"/>
      <c r="WF1209" s="117"/>
      <c r="WG1209" s="117"/>
      <c r="WH1209" s="117"/>
      <c r="WI1209" s="117"/>
      <c r="WJ1209" s="117"/>
      <c r="WK1209" s="117"/>
      <c r="WL1209" s="117"/>
      <c r="WM1209" s="117"/>
      <c r="WN1209" s="117"/>
      <c r="WO1209" s="117"/>
      <c r="WP1209" s="117"/>
      <c r="WQ1209" s="117"/>
      <c r="WR1209" s="117"/>
      <c r="WS1209" s="117"/>
      <c r="WT1209" s="117"/>
      <c r="WU1209" s="117"/>
      <c r="WV1209" s="117"/>
      <c r="WW1209" s="117"/>
      <c r="WX1209" s="117"/>
      <c r="WY1209" s="117"/>
      <c r="WZ1209" s="117"/>
      <c r="XA1209" s="117"/>
      <c r="XB1209" s="117"/>
      <c r="XC1209" s="117"/>
      <c r="XD1209" s="117"/>
      <c r="XE1209" s="117"/>
      <c r="XF1209" s="117"/>
      <c r="XG1209" s="117"/>
      <c r="XH1209" s="117"/>
      <c r="XI1209" s="117"/>
      <c r="XJ1209" s="117"/>
      <c r="XK1209" s="117"/>
      <c r="XL1209" s="117"/>
      <c r="XM1209" s="117"/>
      <c r="XN1209" s="117"/>
      <c r="XO1209" s="117"/>
      <c r="XP1209" s="117"/>
      <c r="XQ1209" s="117"/>
      <c r="XR1209" s="117"/>
      <c r="XS1209" s="117"/>
      <c r="XT1209" s="117"/>
      <c r="XU1209" s="117"/>
      <c r="XV1209" s="117"/>
      <c r="XW1209" s="117"/>
      <c r="XX1209" s="117"/>
      <c r="XY1209" s="117"/>
      <c r="XZ1209" s="117"/>
      <c r="YA1209" s="117"/>
      <c r="YB1209" s="117"/>
      <c r="YC1209" s="117"/>
      <c r="YD1209" s="117"/>
      <c r="YE1209" s="117"/>
      <c r="YF1209" s="117"/>
      <c r="YG1209" s="117"/>
      <c r="YH1209" s="117"/>
      <c r="YI1209" s="117"/>
      <c r="YJ1209" s="117"/>
      <c r="YK1209" s="117"/>
      <c r="YL1209" s="117"/>
      <c r="YM1209" s="117"/>
      <c r="YN1209" s="117"/>
      <c r="YO1209" s="117"/>
      <c r="YP1209" s="117"/>
      <c r="YQ1209" s="117"/>
      <c r="YR1209" s="117"/>
      <c r="YS1209" s="117"/>
      <c r="YT1209" s="117"/>
      <c r="YU1209" s="117"/>
      <c r="YV1209" s="117"/>
      <c r="YW1209" s="117"/>
      <c r="YX1209" s="117"/>
      <c r="YY1209" s="117"/>
      <c r="YZ1209" s="117"/>
      <c r="ZA1209" s="117"/>
      <c r="ZB1209" s="117"/>
      <c r="ZC1209" s="117"/>
      <c r="ZD1209" s="117"/>
      <c r="ZE1209" s="117"/>
      <c r="ZF1209" s="117"/>
      <c r="ZG1209" s="117"/>
      <c r="ZH1209" s="117"/>
      <c r="ZI1209" s="117"/>
      <c r="ZJ1209" s="117"/>
      <c r="ZK1209" s="117"/>
      <c r="ZL1209" s="117"/>
      <c r="ZM1209" s="117"/>
      <c r="ZN1209" s="117"/>
      <c r="ZO1209" s="117"/>
      <c r="ZP1209" s="117"/>
      <c r="ZQ1209" s="117"/>
      <c r="ZR1209" s="117"/>
      <c r="ZS1209" s="117"/>
      <c r="ZT1209" s="117"/>
      <c r="ZU1209" s="117"/>
      <c r="ZV1209" s="117"/>
      <c r="ZW1209" s="117"/>
      <c r="ZX1209" s="117"/>
      <c r="ZY1209" s="117"/>
      <c r="ZZ1209" s="117"/>
      <c r="AAA1209" s="117"/>
      <c r="AAB1209" s="117"/>
      <c r="AAC1209" s="117"/>
      <c r="AAD1209" s="117"/>
      <c r="AAE1209" s="117"/>
      <c r="AAF1209" s="117"/>
      <c r="AAG1209" s="117"/>
      <c r="AAH1209" s="117"/>
      <c r="AAI1209" s="117"/>
      <c r="AAJ1209" s="117"/>
      <c r="AAK1209" s="117"/>
      <c r="AAL1209" s="117"/>
      <c r="AAM1209" s="117"/>
      <c r="AAN1209" s="117"/>
      <c r="AAO1209" s="117"/>
      <c r="AAP1209" s="117"/>
      <c r="AAQ1209" s="117"/>
      <c r="AAR1209" s="117"/>
      <c r="AAS1209" s="117"/>
      <c r="AAT1209" s="117"/>
      <c r="AAU1209" s="117"/>
      <c r="AAV1209" s="117"/>
      <c r="AAW1209" s="117"/>
      <c r="AAX1209" s="117"/>
      <c r="AAY1209" s="117"/>
      <c r="AAZ1209" s="117"/>
      <c r="ABA1209" s="117"/>
      <c r="ABB1209" s="117"/>
      <c r="ABC1209" s="117"/>
      <c r="ABD1209" s="117"/>
      <c r="ABE1209" s="117"/>
      <c r="ABF1209" s="117"/>
      <c r="ABG1209" s="117"/>
      <c r="ABH1209" s="117"/>
      <c r="ABI1209" s="117"/>
      <c r="ABJ1209" s="117"/>
      <c r="ABK1209" s="117"/>
      <c r="ABL1209" s="117"/>
      <c r="ABM1209" s="117"/>
      <c r="ABN1209" s="117"/>
      <c r="ABO1209" s="117"/>
      <c r="ABP1209" s="117"/>
      <c r="ABQ1209" s="117"/>
      <c r="ABR1209" s="117"/>
      <c r="ABS1209" s="117"/>
      <c r="ABT1209" s="117"/>
      <c r="ABU1209" s="117"/>
      <c r="ABV1209" s="117"/>
      <c r="ABW1209" s="117"/>
      <c r="ABX1209" s="117"/>
      <c r="ABY1209" s="117"/>
      <c r="ABZ1209" s="117"/>
      <c r="ACA1209" s="117"/>
      <c r="ACB1209" s="117"/>
      <c r="ACC1209" s="117"/>
      <c r="ACD1209" s="117"/>
      <c r="ACE1209" s="117"/>
      <c r="ACF1209" s="117"/>
      <c r="ACG1209" s="117"/>
      <c r="ACH1209" s="117"/>
      <c r="ACI1209" s="117"/>
      <c r="ACJ1209" s="117"/>
      <c r="ACK1209" s="117"/>
      <c r="ACL1209" s="117"/>
      <c r="ACM1209" s="117"/>
      <c r="ACN1209" s="117"/>
      <c r="ACO1209" s="117"/>
      <c r="ACP1209" s="117"/>
      <c r="ACQ1209" s="117"/>
      <c r="ACR1209" s="117"/>
      <c r="ACS1209" s="117"/>
      <c r="ACT1209" s="117"/>
      <c r="ACU1209" s="117"/>
      <c r="ACV1209" s="117"/>
      <c r="ACW1209" s="117"/>
      <c r="ACX1209" s="117"/>
      <c r="ACY1209" s="117"/>
      <c r="ACZ1209" s="117"/>
      <c r="ADA1209" s="117"/>
      <c r="ADB1209" s="117"/>
      <c r="ADC1209" s="117"/>
      <c r="ADD1209" s="117"/>
      <c r="ADE1209" s="117"/>
      <c r="ADF1209" s="117"/>
      <c r="ADG1209" s="117"/>
      <c r="ADH1209" s="117"/>
      <c r="ADI1209" s="117"/>
      <c r="ADJ1209" s="117"/>
      <c r="ADK1209" s="117"/>
      <c r="ADL1209" s="117"/>
      <c r="ADM1209" s="117"/>
      <c r="ADN1209" s="117"/>
      <c r="ADO1209" s="117"/>
      <c r="ADP1209" s="117"/>
      <c r="ADQ1209" s="117"/>
      <c r="ADR1209" s="117"/>
      <c r="ADS1209" s="117"/>
      <c r="ADT1209" s="117"/>
      <c r="ADU1209" s="117"/>
      <c r="ADV1209" s="117"/>
      <c r="ADW1209" s="117"/>
      <c r="ADX1209" s="117"/>
      <c r="ADY1209" s="117"/>
      <c r="ADZ1209" s="117"/>
      <c r="AEA1209" s="117"/>
      <c r="AEB1209" s="117"/>
      <c r="AEC1209" s="117"/>
      <c r="AED1209" s="117"/>
      <c r="AEE1209" s="117"/>
      <c r="AEF1209" s="117"/>
      <c r="AEG1209" s="117"/>
      <c r="AEH1209" s="117"/>
      <c r="AEI1209" s="117"/>
      <c r="AEJ1209" s="117"/>
      <c r="AEK1209" s="117"/>
      <c r="AEL1209" s="117"/>
      <c r="AEM1209" s="117"/>
      <c r="AEN1209" s="117"/>
      <c r="AEO1209" s="117"/>
      <c r="AEP1209" s="117"/>
      <c r="AEQ1209" s="117"/>
      <c r="AER1209" s="117"/>
      <c r="AES1209" s="117"/>
      <c r="AET1209" s="117"/>
      <c r="AEU1209" s="117"/>
      <c r="AEV1209" s="117"/>
      <c r="AEW1209" s="117"/>
      <c r="AEX1209" s="117"/>
      <c r="AEY1209" s="117"/>
      <c r="AEZ1209" s="117"/>
      <c r="AFA1209" s="117"/>
      <c r="AFB1209" s="117"/>
      <c r="AFC1209" s="117"/>
      <c r="AFD1209" s="117"/>
      <c r="AFE1209" s="117"/>
      <c r="AFF1209" s="117"/>
      <c r="AFG1209" s="117"/>
      <c r="AFH1209" s="117"/>
      <c r="AFI1209" s="117"/>
      <c r="AFJ1209" s="117"/>
      <c r="AFK1209" s="117"/>
      <c r="AFL1209" s="117"/>
      <c r="AFM1209" s="117"/>
      <c r="AFN1209" s="117"/>
      <c r="AFO1209" s="117"/>
      <c r="AFP1209" s="117"/>
      <c r="AFQ1209" s="117"/>
      <c r="AFR1209" s="117"/>
      <c r="AFS1209" s="117"/>
      <c r="AFT1209" s="117"/>
      <c r="AFU1209" s="117"/>
      <c r="AFV1209" s="117"/>
      <c r="AFW1209" s="117"/>
      <c r="AFX1209" s="117"/>
      <c r="AFY1209" s="117"/>
      <c r="AFZ1209" s="117"/>
      <c r="AGA1209" s="117"/>
      <c r="AGB1209" s="117"/>
      <c r="AGC1209" s="117"/>
      <c r="AGD1209" s="117"/>
      <c r="AGE1209" s="117"/>
      <c r="AGF1209" s="117"/>
      <c r="AGG1209" s="117"/>
      <c r="AGH1209" s="117"/>
      <c r="AGI1209" s="117"/>
      <c r="AGJ1209" s="117"/>
      <c r="AGK1209" s="117"/>
      <c r="AGL1209" s="117"/>
      <c r="AGM1209" s="117"/>
      <c r="AGN1209" s="117"/>
      <c r="AGO1209" s="117"/>
      <c r="AGP1209" s="117"/>
      <c r="AGQ1209" s="117"/>
      <c r="AGR1209" s="117"/>
      <c r="AGS1209" s="117"/>
      <c r="AGT1209" s="117"/>
      <c r="AGU1209" s="117"/>
      <c r="AGV1209" s="117"/>
      <c r="AGW1209" s="117"/>
      <c r="AGX1209" s="117"/>
      <c r="AGY1209" s="117"/>
      <c r="AGZ1209" s="117"/>
      <c r="AHA1209" s="117"/>
      <c r="AHB1209" s="117"/>
      <c r="AHC1209" s="117"/>
      <c r="AHD1209" s="117"/>
      <c r="AHE1209" s="117"/>
      <c r="AHF1209" s="117"/>
      <c r="AHG1209" s="117"/>
      <c r="AHH1209" s="117"/>
      <c r="AHI1209" s="117"/>
      <c r="AHJ1209" s="117"/>
      <c r="AHK1209" s="117"/>
      <c r="AHL1209" s="117"/>
      <c r="AHM1209" s="117"/>
      <c r="AHN1209" s="117"/>
      <c r="AHO1209" s="117"/>
      <c r="AHP1209" s="117"/>
      <c r="AHQ1209" s="117"/>
      <c r="AHR1209" s="117"/>
      <c r="AHS1209" s="117"/>
      <c r="AHT1209" s="117"/>
      <c r="AHU1209" s="117"/>
      <c r="AHV1209" s="117"/>
      <c r="AHW1209" s="117"/>
      <c r="AHX1209" s="117"/>
      <c r="AHY1209" s="117"/>
      <c r="AHZ1209" s="117"/>
      <c r="AIA1209" s="117"/>
      <c r="AIB1209" s="117"/>
      <c r="AIC1209" s="117"/>
      <c r="AID1209" s="117"/>
      <c r="AIE1209" s="117"/>
      <c r="AIF1209" s="117"/>
      <c r="AIG1209" s="117"/>
      <c r="AIH1209" s="117"/>
      <c r="AII1209" s="117"/>
      <c r="AIJ1209" s="117"/>
      <c r="AIK1209" s="117"/>
      <c r="AIL1209" s="117"/>
      <c r="AIM1209" s="117"/>
      <c r="AIN1209" s="117"/>
      <c r="AIO1209" s="117"/>
      <c r="AIP1209" s="117"/>
      <c r="AIQ1209" s="117"/>
      <c r="AIR1209" s="117"/>
      <c r="AIS1209" s="117"/>
      <c r="AIT1209" s="117"/>
      <c r="AIU1209" s="117"/>
      <c r="AIV1209" s="117"/>
      <c r="AIW1209" s="117"/>
      <c r="AIX1209" s="117"/>
      <c r="AIY1209" s="117"/>
      <c r="AIZ1209" s="117"/>
      <c r="AJA1209" s="117"/>
      <c r="AJB1209" s="117"/>
      <c r="AJC1209" s="117"/>
      <c r="AJD1209" s="117"/>
      <c r="AJE1209" s="117"/>
      <c r="AJF1209" s="117"/>
      <c r="AJG1209" s="117"/>
      <c r="AJH1209" s="117"/>
      <c r="AJI1209" s="117"/>
      <c r="AJJ1209" s="117"/>
      <c r="AJK1209" s="117"/>
      <c r="AJL1209" s="117"/>
      <c r="AJM1209" s="117"/>
      <c r="AJN1209" s="117"/>
      <c r="AJO1209" s="117"/>
      <c r="AJP1209" s="117"/>
      <c r="AJQ1209" s="117"/>
      <c r="AJR1209" s="117"/>
      <c r="AJS1209" s="117"/>
      <c r="AJT1209" s="117"/>
      <c r="AJU1209" s="117"/>
      <c r="AJV1209" s="117"/>
      <c r="AJW1209" s="117"/>
      <c r="AJX1209" s="117"/>
      <c r="AJY1209" s="117"/>
      <c r="AJZ1209" s="117"/>
      <c r="AKA1209" s="117"/>
      <c r="AKB1209" s="117"/>
      <c r="AKC1209" s="117"/>
      <c r="AKD1209" s="117"/>
      <c r="AKE1209" s="117"/>
      <c r="AKF1209" s="117"/>
      <c r="AKG1209" s="117"/>
      <c r="AKH1209" s="117"/>
      <c r="AKI1209" s="117"/>
      <c r="AKJ1209" s="117"/>
      <c r="AKK1209" s="117"/>
      <c r="AKL1209" s="117"/>
      <c r="AKM1209" s="117"/>
      <c r="AKN1209" s="117"/>
      <c r="AKO1209" s="117"/>
      <c r="AKP1209" s="117"/>
      <c r="AKQ1209" s="117"/>
      <c r="AKR1209" s="117"/>
      <c r="AKS1209" s="117"/>
      <c r="AKT1209" s="117"/>
      <c r="AKU1209" s="117"/>
      <c r="AKV1209" s="117"/>
      <c r="AKW1209" s="117"/>
      <c r="AKX1209" s="117"/>
      <c r="AKY1209" s="117"/>
      <c r="AKZ1209" s="117"/>
      <c r="ALA1209" s="117"/>
      <c r="ALB1209" s="117"/>
      <c r="ALC1209" s="117"/>
      <c r="ALD1209" s="117"/>
      <c r="ALE1209" s="117"/>
      <c r="ALF1209" s="117"/>
      <c r="ALG1209" s="117"/>
      <c r="ALH1209" s="117"/>
      <c r="ALI1209" s="117"/>
      <c r="ALJ1209" s="117"/>
      <c r="ALK1209" s="117"/>
      <c r="ALL1209" s="117"/>
      <c r="ALM1209" s="117"/>
      <c r="ALN1209" s="117"/>
    </row>
    <row r="1210" spans="1:1002" s="120" customFormat="1" ht="38.25" x14ac:dyDescent="0.2">
      <c r="A1210" s="169"/>
      <c r="B1210" s="386" t="s">
        <v>2756</v>
      </c>
      <c r="C1210" s="205">
        <v>31310</v>
      </c>
      <c r="D1210" s="46" t="s">
        <v>1750</v>
      </c>
      <c r="E1210" s="355">
        <v>0</v>
      </c>
      <c r="F1210" s="205"/>
      <c r="G1210" s="46" t="s">
        <v>302</v>
      </c>
      <c r="H1210" s="46">
        <v>20</v>
      </c>
      <c r="I1210" s="117"/>
      <c r="J1210" s="117"/>
      <c r="K1210" s="117"/>
      <c r="L1210" s="117"/>
      <c r="M1210" s="117"/>
      <c r="N1210" s="117"/>
      <c r="O1210" s="117"/>
      <c r="P1210" s="117"/>
      <c r="Q1210" s="117"/>
      <c r="R1210" s="117"/>
      <c r="S1210" s="117"/>
      <c r="T1210" s="117"/>
      <c r="U1210" s="117"/>
      <c r="V1210" s="117"/>
      <c r="W1210" s="117"/>
      <c r="X1210" s="117"/>
      <c r="Y1210" s="117"/>
      <c r="Z1210" s="117"/>
      <c r="AA1210" s="117"/>
      <c r="AB1210" s="117"/>
      <c r="AC1210" s="117"/>
      <c r="AD1210" s="117"/>
      <c r="AE1210" s="117"/>
      <c r="AF1210" s="117"/>
      <c r="AG1210" s="117"/>
      <c r="AH1210" s="117"/>
      <c r="AI1210" s="117"/>
      <c r="AJ1210" s="117"/>
      <c r="AK1210" s="117"/>
      <c r="AL1210" s="117"/>
      <c r="AM1210" s="117"/>
      <c r="AN1210" s="117"/>
      <c r="AO1210" s="117"/>
      <c r="AP1210" s="117"/>
      <c r="AQ1210" s="117"/>
      <c r="AR1210" s="117"/>
      <c r="AS1210" s="117"/>
      <c r="AT1210" s="117"/>
      <c r="AU1210" s="117"/>
      <c r="AV1210" s="117"/>
      <c r="AW1210" s="117"/>
      <c r="AX1210" s="117"/>
      <c r="AY1210" s="117"/>
      <c r="AZ1210" s="117"/>
      <c r="BA1210" s="117"/>
      <c r="BB1210" s="117"/>
      <c r="BC1210" s="117"/>
      <c r="BD1210" s="117"/>
      <c r="BE1210" s="117"/>
      <c r="BF1210" s="117"/>
      <c r="BG1210" s="117"/>
      <c r="BH1210" s="117"/>
      <c r="BI1210" s="117"/>
      <c r="BJ1210" s="117"/>
      <c r="BK1210" s="117"/>
      <c r="BL1210" s="117"/>
      <c r="BM1210" s="117"/>
      <c r="BN1210" s="117"/>
      <c r="BO1210" s="117"/>
      <c r="BP1210" s="117"/>
      <c r="BQ1210" s="117"/>
      <c r="BR1210" s="117"/>
      <c r="BS1210" s="117"/>
      <c r="BT1210" s="117"/>
      <c r="BU1210" s="117"/>
      <c r="BV1210" s="117"/>
      <c r="BW1210" s="117"/>
      <c r="BX1210" s="117"/>
      <c r="BY1210" s="117"/>
      <c r="BZ1210" s="117"/>
      <c r="CA1210" s="117"/>
      <c r="CB1210" s="117"/>
      <c r="CC1210" s="117"/>
      <c r="CD1210" s="117"/>
      <c r="CE1210" s="117"/>
      <c r="CF1210" s="117"/>
      <c r="CG1210" s="117"/>
      <c r="CH1210" s="117"/>
      <c r="CI1210" s="117"/>
      <c r="CJ1210" s="117"/>
      <c r="CK1210" s="117"/>
      <c r="CL1210" s="117"/>
      <c r="CM1210" s="117"/>
      <c r="CN1210" s="117"/>
      <c r="CO1210" s="117"/>
      <c r="CP1210" s="117"/>
      <c r="CQ1210" s="117"/>
      <c r="CR1210" s="117"/>
      <c r="CS1210" s="117"/>
      <c r="CT1210" s="117"/>
      <c r="CU1210" s="117"/>
      <c r="CV1210" s="117"/>
      <c r="CW1210" s="117"/>
      <c r="CX1210" s="117"/>
      <c r="CY1210" s="117"/>
      <c r="CZ1210" s="117"/>
      <c r="DA1210" s="117"/>
      <c r="DB1210" s="117"/>
      <c r="DC1210" s="117"/>
      <c r="DD1210" s="117"/>
      <c r="DE1210" s="117"/>
      <c r="DF1210" s="117"/>
      <c r="DG1210" s="117"/>
      <c r="DH1210" s="117"/>
      <c r="DI1210" s="117"/>
      <c r="DJ1210" s="117"/>
      <c r="DK1210" s="117"/>
      <c r="DL1210" s="117"/>
      <c r="DM1210" s="117"/>
      <c r="DN1210" s="117"/>
      <c r="DO1210" s="117"/>
      <c r="DP1210" s="117"/>
      <c r="DQ1210" s="117"/>
      <c r="DR1210" s="117"/>
      <c r="DS1210" s="117"/>
      <c r="DT1210" s="117"/>
      <c r="DU1210" s="117"/>
      <c r="DV1210" s="117"/>
      <c r="DW1210" s="117"/>
      <c r="DX1210" s="117"/>
      <c r="DY1210" s="117"/>
      <c r="DZ1210" s="117"/>
      <c r="EA1210" s="117"/>
      <c r="EB1210" s="117"/>
      <c r="EC1210" s="117"/>
      <c r="ED1210" s="117"/>
      <c r="EE1210" s="117"/>
      <c r="EF1210" s="117"/>
      <c r="EG1210" s="117"/>
      <c r="EH1210" s="117"/>
      <c r="EI1210" s="117"/>
      <c r="EJ1210" s="117"/>
      <c r="EK1210" s="117"/>
      <c r="EL1210" s="117"/>
      <c r="EM1210" s="117"/>
      <c r="EN1210" s="117"/>
      <c r="EO1210" s="117"/>
      <c r="EP1210" s="117"/>
      <c r="EQ1210" s="117"/>
      <c r="ER1210" s="117"/>
      <c r="ES1210" s="117"/>
      <c r="ET1210" s="117"/>
      <c r="EU1210" s="117"/>
      <c r="EV1210" s="117"/>
      <c r="EW1210" s="117"/>
      <c r="EX1210" s="117"/>
      <c r="EY1210" s="117"/>
      <c r="EZ1210" s="117"/>
      <c r="FA1210" s="117"/>
      <c r="FB1210" s="117"/>
      <c r="FC1210" s="117"/>
      <c r="FD1210" s="117"/>
      <c r="FE1210" s="117"/>
      <c r="FF1210" s="117"/>
      <c r="FG1210" s="117"/>
      <c r="FH1210" s="117"/>
      <c r="FI1210" s="117"/>
      <c r="FJ1210" s="117"/>
      <c r="FK1210" s="117"/>
      <c r="FL1210" s="117"/>
      <c r="FM1210" s="117"/>
      <c r="FN1210" s="117"/>
      <c r="FO1210" s="117"/>
      <c r="FP1210" s="117"/>
      <c r="FQ1210" s="117"/>
      <c r="FR1210" s="117"/>
      <c r="FS1210" s="117"/>
      <c r="FT1210" s="117"/>
      <c r="FU1210" s="117"/>
      <c r="FV1210" s="117"/>
      <c r="FW1210" s="117"/>
      <c r="FX1210" s="117"/>
      <c r="FY1210" s="117"/>
      <c r="FZ1210" s="117"/>
      <c r="GA1210" s="117"/>
      <c r="GB1210" s="117"/>
      <c r="GC1210" s="117"/>
      <c r="GD1210" s="117"/>
      <c r="GE1210" s="117"/>
      <c r="GF1210" s="117"/>
      <c r="GG1210" s="117"/>
      <c r="GH1210" s="117"/>
      <c r="GI1210" s="117"/>
      <c r="GJ1210" s="117"/>
      <c r="GK1210" s="117"/>
      <c r="GL1210" s="117"/>
      <c r="GM1210" s="117"/>
      <c r="GN1210" s="117"/>
      <c r="GO1210" s="117"/>
      <c r="GP1210" s="117"/>
      <c r="GQ1210" s="117"/>
      <c r="GR1210" s="117"/>
      <c r="GS1210" s="117"/>
      <c r="GT1210" s="117"/>
      <c r="GU1210" s="117"/>
      <c r="GV1210" s="117"/>
      <c r="GW1210" s="117"/>
      <c r="GX1210" s="117"/>
      <c r="GY1210" s="117"/>
      <c r="GZ1210" s="117"/>
      <c r="HA1210" s="117"/>
      <c r="HB1210" s="117"/>
      <c r="HC1210" s="117"/>
      <c r="HD1210" s="117"/>
      <c r="HE1210" s="117"/>
      <c r="HF1210" s="117"/>
      <c r="HG1210" s="117"/>
      <c r="HH1210" s="117"/>
      <c r="HI1210" s="117"/>
      <c r="HJ1210" s="117"/>
      <c r="HK1210" s="117"/>
      <c r="HL1210" s="117"/>
      <c r="HM1210" s="117"/>
      <c r="HN1210" s="117"/>
      <c r="HO1210" s="117"/>
      <c r="HP1210" s="117"/>
      <c r="HQ1210" s="117"/>
      <c r="HR1210" s="117"/>
      <c r="HS1210" s="117"/>
      <c r="HT1210" s="117"/>
      <c r="HU1210" s="117"/>
      <c r="HV1210" s="117"/>
      <c r="HW1210" s="117"/>
      <c r="HX1210" s="117"/>
      <c r="HY1210" s="117"/>
      <c r="HZ1210" s="117"/>
      <c r="IA1210" s="117"/>
      <c r="IB1210" s="117"/>
      <c r="IC1210" s="117"/>
      <c r="ID1210" s="117"/>
      <c r="IE1210" s="117"/>
      <c r="IF1210" s="117"/>
      <c r="IG1210" s="117"/>
      <c r="IH1210" s="117"/>
      <c r="II1210" s="117"/>
      <c r="IJ1210" s="117"/>
      <c r="IK1210" s="117"/>
      <c r="IL1210" s="117"/>
      <c r="IM1210" s="117"/>
      <c r="IN1210" s="117"/>
      <c r="IO1210" s="117"/>
      <c r="IP1210" s="117"/>
      <c r="IQ1210" s="117"/>
      <c r="IR1210" s="117"/>
      <c r="IS1210" s="117"/>
      <c r="IT1210" s="117"/>
      <c r="IU1210" s="117"/>
      <c r="IV1210" s="117"/>
      <c r="IW1210" s="117"/>
      <c r="IX1210" s="117"/>
      <c r="IY1210" s="117"/>
      <c r="IZ1210" s="117"/>
      <c r="JA1210" s="117"/>
      <c r="JB1210" s="117"/>
      <c r="JC1210" s="117"/>
      <c r="JD1210" s="117"/>
      <c r="JE1210" s="117"/>
      <c r="JF1210" s="117"/>
      <c r="JG1210" s="117"/>
      <c r="JH1210" s="117"/>
      <c r="JI1210" s="117"/>
      <c r="JJ1210" s="117"/>
      <c r="JK1210" s="117"/>
      <c r="JL1210" s="117"/>
      <c r="JM1210" s="117"/>
      <c r="JN1210" s="117"/>
      <c r="JO1210" s="117"/>
      <c r="JP1210" s="117"/>
      <c r="JQ1210" s="117"/>
      <c r="JR1210" s="117"/>
      <c r="JS1210" s="117"/>
      <c r="JT1210" s="117"/>
      <c r="JU1210" s="117"/>
      <c r="JV1210" s="117"/>
      <c r="JW1210" s="117"/>
      <c r="JX1210" s="117"/>
      <c r="JY1210" s="117"/>
      <c r="JZ1210" s="117"/>
      <c r="KA1210" s="117"/>
      <c r="KB1210" s="117"/>
      <c r="KC1210" s="117"/>
      <c r="KD1210" s="117"/>
      <c r="KE1210" s="117"/>
      <c r="KF1210" s="117"/>
      <c r="KG1210" s="117"/>
      <c r="KH1210" s="117"/>
      <c r="KI1210" s="117"/>
      <c r="KJ1210" s="117"/>
      <c r="KK1210" s="117"/>
      <c r="KL1210" s="117"/>
      <c r="KM1210" s="117"/>
      <c r="KN1210" s="117"/>
      <c r="KO1210" s="117"/>
      <c r="KP1210" s="117"/>
      <c r="KQ1210" s="117"/>
      <c r="KR1210" s="117"/>
      <c r="KS1210" s="117"/>
      <c r="KT1210" s="117"/>
      <c r="KU1210" s="117"/>
      <c r="KV1210" s="117"/>
      <c r="KW1210" s="117"/>
      <c r="KX1210" s="117"/>
      <c r="KY1210" s="117"/>
      <c r="KZ1210" s="117"/>
      <c r="LA1210" s="117"/>
      <c r="LB1210" s="117"/>
      <c r="LC1210" s="117"/>
      <c r="LD1210" s="117"/>
      <c r="LE1210" s="117"/>
      <c r="LF1210" s="117"/>
      <c r="LG1210" s="117"/>
      <c r="LH1210" s="117"/>
      <c r="LI1210" s="117"/>
      <c r="LJ1210" s="117"/>
      <c r="LK1210" s="117"/>
      <c r="LL1210" s="117"/>
      <c r="LM1210" s="117"/>
      <c r="LN1210" s="117"/>
      <c r="LO1210" s="117"/>
      <c r="LP1210" s="117"/>
      <c r="LQ1210" s="117"/>
      <c r="LR1210" s="117"/>
      <c r="LS1210" s="117"/>
      <c r="LT1210" s="117"/>
      <c r="LU1210" s="117"/>
      <c r="LV1210" s="117"/>
      <c r="LW1210" s="117"/>
      <c r="LX1210" s="117"/>
      <c r="LY1210" s="117"/>
      <c r="LZ1210" s="117"/>
      <c r="MA1210" s="117"/>
      <c r="MB1210" s="117"/>
      <c r="MC1210" s="117"/>
      <c r="MD1210" s="117"/>
      <c r="ME1210" s="117"/>
      <c r="MF1210" s="117"/>
      <c r="MG1210" s="117"/>
      <c r="MH1210" s="117"/>
      <c r="MI1210" s="117"/>
      <c r="MJ1210" s="117"/>
      <c r="MK1210" s="117"/>
      <c r="ML1210" s="117"/>
      <c r="MM1210" s="117"/>
      <c r="MN1210" s="117"/>
      <c r="MO1210" s="117"/>
      <c r="MP1210" s="117"/>
      <c r="MQ1210" s="117"/>
      <c r="MR1210" s="117"/>
      <c r="MS1210" s="117"/>
      <c r="MT1210" s="117"/>
      <c r="MU1210" s="117"/>
      <c r="MV1210" s="117"/>
      <c r="MW1210" s="117"/>
      <c r="MX1210" s="117"/>
      <c r="MY1210" s="117"/>
      <c r="MZ1210" s="117"/>
      <c r="NA1210" s="117"/>
      <c r="NB1210" s="117"/>
      <c r="NC1210" s="117"/>
      <c r="ND1210" s="117"/>
      <c r="NE1210" s="117"/>
      <c r="NF1210" s="117"/>
      <c r="NG1210" s="117"/>
      <c r="NH1210" s="117"/>
      <c r="NI1210" s="117"/>
      <c r="NJ1210" s="117"/>
      <c r="NK1210" s="117"/>
      <c r="NL1210" s="117"/>
      <c r="NM1210" s="117"/>
      <c r="NN1210" s="117"/>
      <c r="NO1210" s="117"/>
      <c r="NP1210" s="117"/>
      <c r="NQ1210" s="117"/>
      <c r="NR1210" s="117"/>
      <c r="NS1210" s="117"/>
      <c r="NT1210" s="117"/>
      <c r="NU1210" s="117"/>
      <c r="NV1210" s="117"/>
      <c r="NW1210" s="117"/>
      <c r="NX1210" s="117"/>
      <c r="NY1210" s="117"/>
      <c r="NZ1210" s="117"/>
      <c r="OA1210" s="117"/>
      <c r="OB1210" s="117"/>
      <c r="OC1210" s="117"/>
      <c r="OD1210" s="117"/>
      <c r="OE1210" s="117"/>
      <c r="OF1210" s="117"/>
      <c r="OG1210" s="117"/>
      <c r="OH1210" s="117"/>
      <c r="OI1210" s="117"/>
      <c r="OJ1210" s="117"/>
      <c r="OK1210" s="117"/>
      <c r="OL1210" s="117"/>
      <c r="OM1210" s="117"/>
      <c r="ON1210" s="117"/>
      <c r="OO1210" s="117"/>
      <c r="OP1210" s="117"/>
      <c r="OQ1210" s="117"/>
      <c r="OR1210" s="117"/>
      <c r="OS1210" s="117"/>
      <c r="OT1210" s="117"/>
      <c r="OU1210" s="117"/>
      <c r="OV1210" s="117"/>
      <c r="OW1210" s="117"/>
      <c r="OX1210" s="117"/>
      <c r="OY1210" s="117"/>
      <c r="OZ1210" s="117"/>
      <c r="PA1210" s="117"/>
      <c r="PB1210" s="117"/>
      <c r="PC1210" s="117"/>
      <c r="PD1210" s="117"/>
      <c r="PE1210" s="117"/>
      <c r="PF1210" s="117"/>
      <c r="PG1210" s="117"/>
      <c r="PH1210" s="117"/>
      <c r="PI1210" s="117"/>
      <c r="PJ1210" s="117"/>
      <c r="PK1210" s="117"/>
      <c r="PL1210" s="117"/>
      <c r="PM1210" s="117"/>
      <c r="PN1210" s="117"/>
      <c r="PO1210" s="117"/>
      <c r="PP1210" s="117"/>
      <c r="PQ1210" s="117"/>
      <c r="PR1210" s="117"/>
      <c r="PS1210" s="117"/>
      <c r="PT1210" s="117"/>
      <c r="PU1210" s="117"/>
      <c r="PV1210" s="117"/>
      <c r="PW1210" s="117"/>
      <c r="PX1210" s="117"/>
      <c r="PY1210" s="117"/>
      <c r="PZ1210" s="117"/>
      <c r="QA1210" s="117"/>
      <c r="QB1210" s="117"/>
      <c r="QC1210" s="117"/>
      <c r="QD1210" s="117"/>
      <c r="QE1210" s="117"/>
      <c r="QF1210" s="117"/>
      <c r="QG1210" s="117"/>
      <c r="QH1210" s="117"/>
      <c r="QI1210" s="117"/>
      <c r="QJ1210" s="117"/>
      <c r="QK1210" s="117"/>
      <c r="QL1210" s="117"/>
      <c r="QM1210" s="117"/>
      <c r="QN1210" s="117"/>
      <c r="QO1210" s="117"/>
      <c r="QP1210" s="117"/>
      <c r="QQ1210" s="117"/>
      <c r="QR1210" s="117"/>
      <c r="QS1210" s="117"/>
      <c r="QT1210" s="117"/>
      <c r="QU1210" s="117"/>
      <c r="QV1210" s="117"/>
      <c r="QW1210" s="117"/>
      <c r="QX1210" s="117"/>
      <c r="QY1210" s="117"/>
      <c r="QZ1210" s="117"/>
      <c r="RA1210" s="117"/>
      <c r="RB1210" s="117"/>
      <c r="RC1210" s="117"/>
      <c r="RD1210" s="117"/>
      <c r="RE1210" s="117"/>
      <c r="RF1210" s="117"/>
      <c r="RG1210" s="117"/>
      <c r="RH1210" s="117"/>
      <c r="RI1210" s="117"/>
      <c r="RJ1210" s="117"/>
      <c r="RK1210" s="117"/>
      <c r="RL1210" s="117"/>
      <c r="RM1210" s="117"/>
      <c r="RN1210" s="117"/>
      <c r="RO1210" s="117"/>
      <c r="RP1210" s="117"/>
      <c r="RQ1210" s="117"/>
      <c r="RR1210" s="117"/>
      <c r="RS1210" s="117"/>
      <c r="RT1210" s="117"/>
      <c r="RU1210" s="117"/>
      <c r="RV1210" s="117"/>
      <c r="RW1210" s="117"/>
      <c r="RX1210" s="117"/>
      <c r="RY1210" s="117"/>
      <c r="RZ1210" s="117"/>
      <c r="SA1210" s="117"/>
      <c r="SB1210" s="117"/>
      <c r="SC1210" s="117"/>
      <c r="SD1210" s="117"/>
      <c r="SE1210" s="117"/>
      <c r="SF1210" s="117"/>
      <c r="SG1210" s="117"/>
      <c r="SH1210" s="117"/>
      <c r="SI1210" s="117"/>
      <c r="SJ1210" s="117"/>
      <c r="SK1210" s="117"/>
      <c r="SL1210" s="117"/>
      <c r="SM1210" s="117"/>
      <c r="SN1210" s="117"/>
      <c r="SO1210" s="117"/>
      <c r="SP1210" s="117"/>
      <c r="SQ1210" s="117"/>
      <c r="SR1210" s="117"/>
      <c r="SS1210" s="117"/>
      <c r="ST1210" s="117"/>
      <c r="SU1210" s="117"/>
      <c r="SV1210" s="117"/>
      <c r="SW1210" s="117"/>
      <c r="SX1210" s="117"/>
      <c r="SY1210" s="117"/>
      <c r="SZ1210" s="117"/>
      <c r="TA1210" s="117"/>
      <c r="TB1210" s="117"/>
      <c r="TC1210" s="117"/>
      <c r="TD1210" s="117"/>
      <c r="TE1210" s="117"/>
      <c r="TF1210" s="117"/>
      <c r="TG1210" s="117"/>
      <c r="TH1210" s="117"/>
      <c r="TI1210" s="117"/>
      <c r="TJ1210" s="117"/>
      <c r="TK1210" s="117"/>
      <c r="TL1210" s="117"/>
      <c r="TM1210" s="117"/>
      <c r="TN1210" s="117"/>
      <c r="TO1210" s="117"/>
      <c r="TP1210" s="117"/>
      <c r="TQ1210" s="117"/>
      <c r="TR1210" s="117"/>
      <c r="TS1210" s="117"/>
      <c r="TT1210" s="117"/>
      <c r="TU1210" s="117"/>
      <c r="TV1210" s="117"/>
      <c r="TW1210" s="117"/>
      <c r="TX1210" s="117"/>
      <c r="TY1210" s="117"/>
      <c r="TZ1210" s="117"/>
      <c r="UA1210" s="117"/>
      <c r="UB1210" s="117"/>
      <c r="UC1210" s="117"/>
      <c r="UD1210" s="117"/>
      <c r="UE1210" s="117"/>
      <c r="UF1210" s="117"/>
      <c r="UG1210" s="117"/>
      <c r="UH1210" s="117"/>
      <c r="UI1210" s="117"/>
      <c r="UJ1210" s="117"/>
      <c r="UK1210" s="117"/>
      <c r="UL1210" s="117"/>
      <c r="UM1210" s="117"/>
      <c r="UN1210" s="117"/>
      <c r="UO1210" s="117"/>
      <c r="UP1210" s="117"/>
      <c r="UQ1210" s="117"/>
      <c r="UR1210" s="117"/>
      <c r="US1210" s="117"/>
      <c r="UT1210" s="117"/>
      <c r="UU1210" s="117"/>
      <c r="UV1210" s="117"/>
      <c r="UW1210" s="117"/>
      <c r="UX1210" s="117"/>
      <c r="UY1210" s="117"/>
      <c r="UZ1210" s="117"/>
      <c r="VA1210" s="117"/>
      <c r="VB1210" s="117"/>
      <c r="VC1210" s="117"/>
      <c r="VD1210" s="117"/>
      <c r="VE1210" s="117"/>
      <c r="VF1210" s="117"/>
      <c r="VG1210" s="117"/>
      <c r="VH1210" s="117"/>
      <c r="VI1210" s="117"/>
      <c r="VJ1210" s="117"/>
      <c r="VK1210" s="117"/>
      <c r="VL1210" s="117"/>
      <c r="VM1210" s="117"/>
      <c r="VN1210" s="117"/>
      <c r="VO1210" s="117"/>
      <c r="VP1210" s="117"/>
      <c r="VQ1210" s="117"/>
      <c r="VR1210" s="117"/>
      <c r="VS1210" s="117"/>
      <c r="VT1210" s="117"/>
      <c r="VU1210" s="117"/>
      <c r="VV1210" s="117"/>
      <c r="VW1210" s="117"/>
      <c r="VX1210" s="117"/>
      <c r="VY1210" s="117"/>
      <c r="VZ1210" s="117"/>
      <c r="WA1210" s="117"/>
      <c r="WB1210" s="117"/>
      <c r="WC1210" s="117"/>
      <c r="WD1210" s="117"/>
      <c r="WE1210" s="117"/>
      <c r="WF1210" s="117"/>
      <c r="WG1210" s="117"/>
      <c r="WH1210" s="117"/>
      <c r="WI1210" s="117"/>
      <c r="WJ1210" s="117"/>
      <c r="WK1210" s="117"/>
      <c r="WL1210" s="117"/>
      <c r="WM1210" s="117"/>
      <c r="WN1210" s="117"/>
      <c r="WO1210" s="117"/>
      <c r="WP1210" s="117"/>
      <c r="WQ1210" s="117"/>
      <c r="WR1210" s="117"/>
      <c r="WS1210" s="117"/>
      <c r="WT1210" s="117"/>
      <c r="WU1210" s="117"/>
      <c r="WV1210" s="117"/>
      <c r="WW1210" s="117"/>
      <c r="WX1210" s="117"/>
      <c r="WY1210" s="117"/>
      <c r="WZ1210" s="117"/>
      <c r="XA1210" s="117"/>
      <c r="XB1210" s="117"/>
      <c r="XC1210" s="117"/>
      <c r="XD1210" s="117"/>
      <c r="XE1210" s="117"/>
      <c r="XF1210" s="117"/>
      <c r="XG1210" s="117"/>
      <c r="XH1210" s="117"/>
      <c r="XI1210" s="117"/>
      <c r="XJ1210" s="117"/>
      <c r="XK1210" s="117"/>
      <c r="XL1210" s="117"/>
      <c r="XM1210" s="117"/>
      <c r="XN1210" s="117"/>
      <c r="XO1210" s="117"/>
      <c r="XP1210" s="117"/>
      <c r="XQ1210" s="117"/>
      <c r="XR1210" s="117"/>
      <c r="XS1210" s="117"/>
      <c r="XT1210" s="117"/>
      <c r="XU1210" s="117"/>
      <c r="XV1210" s="117"/>
      <c r="XW1210" s="117"/>
      <c r="XX1210" s="117"/>
      <c r="XY1210" s="117"/>
      <c r="XZ1210" s="117"/>
      <c r="YA1210" s="117"/>
      <c r="YB1210" s="117"/>
      <c r="YC1210" s="117"/>
      <c r="YD1210" s="117"/>
      <c r="YE1210" s="117"/>
      <c r="YF1210" s="117"/>
      <c r="YG1210" s="117"/>
      <c r="YH1210" s="117"/>
      <c r="YI1210" s="117"/>
      <c r="YJ1210" s="117"/>
      <c r="YK1210" s="117"/>
      <c r="YL1210" s="117"/>
      <c r="YM1210" s="117"/>
      <c r="YN1210" s="117"/>
      <c r="YO1210" s="117"/>
      <c r="YP1210" s="117"/>
      <c r="YQ1210" s="117"/>
      <c r="YR1210" s="117"/>
      <c r="YS1210" s="117"/>
      <c r="YT1210" s="117"/>
      <c r="YU1210" s="117"/>
      <c r="YV1210" s="117"/>
      <c r="YW1210" s="117"/>
      <c r="YX1210" s="117"/>
      <c r="YY1210" s="117"/>
      <c r="YZ1210" s="117"/>
      <c r="ZA1210" s="117"/>
      <c r="ZB1210" s="117"/>
      <c r="ZC1210" s="117"/>
      <c r="ZD1210" s="117"/>
      <c r="ZE1210" s="117"/>
      <c r="ZF1210" s="117"/>
      <c r="ZG1210" s="117"/>
      <c r="ZH1210" s="117"/>
      <c r="ZI1210" s="117"/>
      <c r="ZJ1210" s="117"/>
      <c r="ZK1210" s="117"/>
      <c r="ZL1210" s="117"/>
      <c r="ZM1210" s="117"/>
      <c r="ZN1210" s="117"/>
      <c r="ZO1210" s="117"/>
      <c r="ZP1210" s="117"/>
      <c r="ZQ1210" s="117"/>
      <c r="ZR1210" s="117"/>
      <c r="ZS1210" s="117"/>
      <c r="ZT1210" s="117"/>
      <c r="ZU1210" s="117"/>
      <c r="ZV1210" s="117"/>
      <c r="ZW1210" s="117"/>
      <c r="ZX1210" s="117"/>
      <c r="ZY1210" s="117"/>
      <c r="ZZ1210" s="117"/>
      <c r="AAA1210" s="117"/>
      <c r="AAB1210" s="117"/>
      <c r="AAC1210" s="117"/>
      <c r="AAD1210" s="117"/>
      <c r="AAE1210" s="117"/>
      <c r="AAF1210" s="117"/>
      <c r="AAG1210" s="117"/>
      <c r="AAH1210" s="117"/>
      <c r="AAI1210" s="117"/>
      <c r="AAJ1210" s="117"/>
      <c r="AAK1210" s="117"/>
      <c r="AAL1210" s="117"/>
      <c r="AAM1210" s="117"/>
      <c r="AAN1210" s="117"/>
      <c r="AAO1210" s="117"/>
      <c r="AAP1210" s="117"/>
      <c r="AAQ1210" s="117"/>
      <c r="AAR1210" s="117"/>
      <c r="AAS1210" s="117"/>
      <c r="AAT1210" s="117"/>
      <c r="AAU1210" s="117"/>
      <c r="AAV1210" s="117"/>
      <c r="AAW1210" s="117"/>
      <c r="AAX1210" s="117"/>
      <c r="AAY1210" s="117"/>
      <c r="AAZ1210" s="117"/>
      <c r="ABA1210" s="117"/>
      <c r="ABB1210" s="117"/>
      <c r="ABC1210" s="117"/>
      <c r="ABD1210" s="117"/>
      <c r="ABE1210" s="117"/>
      <c r="ABF1210" s="117"/>
      <c r="ABG1210" s="117"/>
      <c r="ABH1210" s="117"/>
      <c r="ABI1210" s="117"/>
      <c r="ABJ1210" s="117"/>
      <c r="ABK1210" s="117"/>
      <c r="ABL1210" s="117"/>
      <c r="ABM1210" s="117"/>
      <c r="ABN1210" s="117"/>
      <c r="ABO1210" s="117"/>
      <c r="ABP1210" s="117"/>
      <c r="ABQ1210" s="117"/>
      <c r="ABR1210" s="117"/>
      <c r="ABS1210" s="117"/>
      <c r="ABT1210" s="117"/>
      <c r="ABU1210" s="117"/>
      <c r="ABV1210" s="117"/>
      <c r="ABW1210" s="117"/>
      <c r="ABX1210" s="117"/>
      <c r="ABY1210" s="117"/>
      <c r="ABZ1210" s="117"/>
      <c r="ACA1210" s="117"/>
      <c r="ACB1210" s="117"/>
      <c r="ACC1210" s="117"/>
      <c r="ACD1210" s="117"/>
      <c r="ACE1210" s="117"/>
      <c r="ACF1210" s="117"/>
      <c r="ACG1210" s="117"/>
      <c r="ACH1210" s="117"/>
      <c r="ACI1210" s="117"/>
      <c r="ACJ1210" s="117"/>
      <c r="ACK1210" s="117"/>
      <c r="ACL1210" s="117"/>
      <c r="ACM1210" s="117"/>
      <c r="ACN1210" s="117"/>
      <c r="ACO1210" s="117"/>
      <c r="ACP1210" s="117"/>
      <c r="ACQ1210" s="117"/>
      <c r="ACR1210" s="117"/>
      <c r="ACS1210" s="117"/>
      <c r="ACT1210" s="117"/>
      <c r="ACU1210" s="117"/>
      <c r="ACV1210" s="117"/>
      <c r="ACW1210" s="117"/>
      <c r="ACX1210" s="117"/>
      <c r="ACY1210" s="117"/>
      <c r="ACZ1210" s="117"/>
      <c r="ADA1210" s="117"/>
      <c r="ADB1210" s="117"/>
      <c r="ADC1210" s="117"/>
      <c r="ADD1210" s="117"/>
      <c r="ADE1210" s="117"/>
      <c r="ADF1210" s="117"/>
      <c r="ADG1210" s="117"/>
      <c r="ADH1210" s="117"/>
      <c r="ADI1210" s="117"/>
      <c r="ADJ1210" s="117"/>
      <c r="ADK1210" s="117"/>
      <c r="ADL1210" s="117"/>
      <c r="ADM1210" s="117"/>
      <c r="ADN1210" s="117"/>
      <c r="ADO1210" s="117"/>
      <c r="ADP1210" s="117"/>
      <c r="ADQ1210" s="117"/>
      <c r="ADR1210" s="117"/>
      <c r="ADS1210" s="117"/>
      <c r="ADT1210" s="117"/>
      <c r="ADU1210" s="117"/>
      <c r="ADV1210" s="117"/>
      <c r="ADW1210" s="117"/>
      <c r="ADX1210" s="117"/>
      <c r="ADY1210" s="117"/>
      <c r="ADZ1210" s="117"/>
      <c r="AEA1210" s="117"/>
      <c r="AEB1210" s="117"/>
      <c r="AEC1210" s="117"/>
      <c r="AED1210" s="117"/>
      <c r="AEE1210" s="117"/>
      <c r="AEF1210" s="117"/>
      <c r="AEG1210" s="117"/>
      <c r="AEH1210" s="117"/>
      <c r="AEI1210" s="117"/>
      <c r="AEJ1210" s="117"/>
      <c r="AEK1210" s="117"/>
      <c r="AEL1210" s="117"/>
      <c r="AEM1210" s="117"/>
      <c r="AEN1210" s="117"/>
      <c r="AEO1210" s="117"/>
      <c r="AEP1210" s="117"/>
      <c r="AEQ1210" s="117"/>
      <c r="AER1210" s="117"/>
      <c r="AES1210" s="117"/>
      <c r="AET1210" s="117"/>
      <c r="AEU1210" s="117"/>
      <c r="AEV1210" s="117"/>
      <c r="AEW1210" s="117"/>
      <c r="AEX1210" s="117"/>
      <c r="AEY1210" s="117"/>
      <c r="AEZ1210" s="117"/>
      <c r="AFA1210" s="117"/>
      <c r="AFB1210" s="117"/>
      <c r="AFC1210" s="117"/>
      <c r="AFD1210" s="117"/>
      <c r="AFE1210" s="117"/>
      <c r="AFF1210" s="117"/>
      <c r="AFG1210" s="117"/>
      <c r="AFH1210" s="117"/>
      <c r="AFI1210" s="117"/>
      <c r="AFJ1210" s="117"/>
      <c r="AFK1210" s="117"/>
      <c r="AFL1210" s="117"/>
      <c r="AFM1210" s="117"/>
      <c r="AFN1210" s="117"/>
      <c r="AFO1210" s="117"/>
      <c r="AFP1210" s="117"/>
      <c r="AFQ1210" s="117"/>
      <c r="AFR1210" s="117"/>
      <c r="AFS1210" s="117"/>
      <c r="AFT1210" s="117"/>
      <c r="AFU1210" s="117"/>
      <c r="AFV1210" s="117"/>
      <c r="AFW1210" s="117"/>
      <c r="AFX1210" s="117"/>
      <c r="AFY1210" s="117"/>
      <c r="AFZ1210" s="117"/>
      <c r="AGA1210" s="117"/>
      <c r="AGB1210" s="117"/>
      <c r="AGC1210" s="117"/>
      <c r="AGD1210" s="117"/>
      <c r="AGE1210" s="117"/>
      <c r="AGF1210" s="117"/>
      <c r="AGG1210" s="117"/>
      <c r="AGH1210" s="117"/>
      <c r="AGI1210" s="117"/>
      <c r="AGJ1210" s="117"/>
      <c r="AGK1210" s="117"/>
      <c r="AGL1210" s="117"/>
      <c r="AGM1210" s="117"/>
      <c r="AGN1210" s="117"/>
      <c r="AGO1210" s="117"/>
      <c r="AGP1210" s="117"/>
      <c r="AGQ1210" s="117"/>
      <c r="AGR1210" s="117"/>
      <c r="AGS1210" s="117"/>
      <c r="AGT1210" s="117"/>
      <c r="AGU1210" s="117"/>
      <c r="AGV1210" s="117"/>
      <c r="AGW1210" s="117"/>
      <c r="AGX1210" s="117"/>
      <c r="AGY1210" s="117"/>
      <c r="AGZ1210" s="117"/>
      <c r="AHA1210" s="117"/>
      <c r="AHB1210" s="117"/>
      <c r="AHC1210" s="117"/>
      <c r="AHD1210" s="117"/>
      <c r="AHE1210" s="117"/>
      <c r="AHF1210" s="117"/>
      <c r="AHG1210" s="117"/>
      <c r="AHH1210" s="117"/>
      <c r="AHI1210" s="117"/>
      <c r="AHJ1210" s="117"/>
      <c r="AHK1210" s="117"/>
      <c r="AHL1210" s="117"/>
      <c r="AHM1210" s="117"/>
      <c r="AHN1210" s="117"/>
      <c r="AHO1210" s="117"/>
      <c r="AHP1210" s="117"/>
      <c r="AHQ1210" s="117"/>
      <c r="AHR1210" s="117"/>
      <c r="AHS1210" s="117"/>
      <c r="AHT1210" s="117"/>
      <c r="AHU1210" s="117"/>
      <c r="AHV1210" s="117"/>
      <c r="AHW1210" s="117"/>
      <c r="AHX1210" s="117"/>
      <c r="AHY1210" s="117"/>
      <c r="AHZ1210" s="117"/>
      <c r="AIA1210" s="117"/>
      <c r="AIB1210" s="117"/>
      <c r="AIC1210" s="117"/>
      <c r="AID1210" s="117"/>
      <c r="AIE1210" s="117"/>
      <c r="AIF1210" s="117"/>
      <c r="AIG1210" s="117"/>
      <c r="AIH1210" s="117"/>
      <c r="AII1210" s="117"/>
      <c r="AIJ1210" s="117"/>
      <c r="AIK1210" s="117"/>
      <c r="AIL1210" s="117"/>
      <c r="AIM1210" s="117"/>
      <c r="AIN1210" s="117"/>
      <c r="AIO1210" s="117"/>
      <c r="AIP1210" s="117"/>
      <c r="AIQ1210" s="117"/>
      <c r="AIR1210" s="117"/>
      <c r="AIS1210" s="117"/>
      <c r="AIT1210" s="117"/>
      <c r="AIU1210" s="117"/>
      <c r="AIV1210" s="117"/>
      <c r="AIW1210" s="117"/>
      <c r="AIX1210" s="117"/>
      <c r="AIY1210" s="117"/>
      <c r="AIZ1210" s="117"/>
      <c r="AJA1210" s="117"/>
      <c r="AJB1210" s="117"/>
      <c r="AJC1210" s="117"/>
      <c r="AJD1210" s="117"/>
      <c r="AJE1210" s="117"/>
      <c r="AJF1210" s="117"/>
      <c r="AJG1210" s="117"/>
      <c r="AJH1210" s="117"/>
      <c r="AJI1210" s="117"/>
      <c r="AJJ1210" s="117"/>
      <c r="AJK1210" s="117"/>
      <c r="AJL1210" s="117"/>
      <c r="AJM1210" s="117"/>
      <c r="AJN1210" s="117"/>
      <c r="AJO1210" s="117"/>
      <c r="AJP1210" s="117"/>
      <c r="AJQ1210" s="117"/>
      <c r="AJR1210" s="117"/>
      <c r="AJS1210" s="117"/>
      <c r="AJT1210" s="117"/>
      <c r="AJU1210" s="117"/>
      <c r="AJV1210" s="117"/>
      <c r="AJW1210" s="117"/>
      <c r="AJX1210" s="117"/>
      <c r="AJY1210" s="117"/>
      <c r="AJZ1210" s="117"/>
      <c r="AKA1210" s="117"/>
      <c r="AKB1210" s="117"/>
      <c r="AKC1210" s="117"/>
      <c r="AKD1210" s="117"/>
      <c r="AKE1210" s="117"/>
      <c r="AKF1210" s="117"/>
      <c r="AKG1210" s="117"/>
      <c r="AKH1210" s="117"/>
      <c r="AKI1210" s="117"/>
      <c r="AKJ1210" s="117"/>
      <c r="AKK1210" s="117"/>
      <c r="AKL1210" s="117"/>
      <c r="AKM1210" s="117"/>
      <c r="AKN1210" s="117"/>
      <c r="AKO1210" s="117"/>
      <c r="AKP1210" s="117"/>
      <c r="AKQ1210" s="117"/>
      <c r="AKR1210" s="117"/>
      <c r="AKS1210" s="117"/>
      <c r="AKT1210" s="117"/>
      <c r="AKU1210" s="117"/>
      <c r="AKV1210" s="117"/>
      <c r="AKW1210" s="117"/>
      <c r="AKX1210" s="117"/>
      <c r="AKY1210" s="117"/>
      <c r="AKZ1210" s="117"/>
      <c r="ALA1210" s="117"/>
      <c r="ALB1210" s="117"/>
      <c r="ALC1210" s="117"/>
      <c r="ALD1210" s="117"/>
      <c r="ALE1210" s="117"/>
      <c r="ALF1210" s="117"/>
      <c r="ALG1210" s="117"/>
      <c r="ALH1210" s="117"/>
      <c r="ALI1210" s="117"/>
      <c r="ALJ1210" s="117"/>
      <c r="ALK1210" s="117"/>
      <c r="ALL1210" s="117"/>
      <c r="ALM1210" s="117"/>
      <c r="ALN1210" s="117"/>
    </row>
    <row r="1211" spans="1:1002" s="120" customFormat="1" ht="38.25" x14ac:dyDescent="0.2">
      <c r="A1211" s="209"/>
      <c r="B1211" s="365" t="s">
        <v>2757</v>
      </c>
      <c r="C1211" s="6">
        <v>29633</v>
      </c>
      <c r="D1211" s="214" t="s">
        <v>2659</v>
      </c>
      <c r="E1211" s="350">
        <v>10</v>
      </c>
      <c r="F1211" s="6" t="s">
        <v>2660</v>
      </c>
      <c r="G1211" s="214" t="s">
        <v>2915</v>
      </c>
      <c r="H1211" s="46">
        <v>20</v>
      </c>
      <c r="I1211" s="117"/>
      <c r="J1211" s="117"/>
      <c r="K1211" s="117"/>
      <c r="L1211" s="117"/>
      <c r="M1211" s="117"/>
      <c r="N1211" s="117"/>
      <c r="O1211" s="117"/>
      <c r="P1211" s="117"/>
      <c r="Q1211" s="117"/>
      <c r="R1211" s="117"/>
      <c r="S1211" s="117"/>
      <c r="T1211" s="117"/>
      <c r="U1211" s="117"/>
      <c r="V1211" s="117"/>
      <c r="W1211" s="117"/>
      <c r="X1211" s="117"/>
      <c r="Y1211" s="117"/>
      <c r="Z1211" s="117"/>
      <c r="AA1211" s="117"/>
      <c r="AB1211" s="117"/>
      <c r="AC1211" s="117"/>
      <c r="AD1211" s="117"/>
      <c r="AE1211" s="117"/>
      <c r="AF1211" s="117"/>
      <c r="AG1211" s="117"/>
      <c r="AH1211" s="117"/>
      <c r="AI1211" s="117"/>
      <c r="AJ1211" s="117"/>
      <c r="AK1211" s="117"/>
      <c r="AL1211" s="117"/>
      <c r="AM1211" s="117"/>
      <c r="AN1211" s="117"/>
      <c r="AO1211" s="117"/>
      <c r="AP1211" s="117"/>
      <c r="AQ1211" s="117"/>
      <c r="AR1211" s="117"/>
      <c r="AS1211" s="117"/>
      <c r="AT1211" s="117"/>
      <c r="AU1211" s="117"/>
      <c r="AV1211" s="117"/>
      <c r="AW1211" s="117"/>
      <c r="AX1211" s="117"/>
      <c r="AY1211" s="117"/>
      <c r="AZ1211" s="117"/>
      <c r="BA1211" s="117"/>
      <c r="BB1211" s="117"/>
      <c r="BC1211" s="117"/>
      <c r="BD1211" s="117"/>
      <c r="BE1211" s="117"/>
      <c r="BF1211" s="117"/>
      <c r="BG1211" s="117"/>
      <c r="BH1211" s="117"/>
      <c r="BI1211" s="117"/>
      <c r="BJ1211" s="117"/>
      <c r="BK1211" s="117"/>
      <c r="BL1211" s="117"/>
      <c r="BM1211" s="117"/>
      <c r="BN1211" s="117"/>
      <c r="BO1211" s="117"/>
      <c r="BP1211" s="117"/>
      <c r="BQ1211" s="117"/>
      <c r="BR1211" s="117"/>
      <c r="BS1211" s="117"/>
      <c r="BT1211" s="117"/>
      <c r="BU1211" s="117"/>
      <c r="BV1211" s="117"/>
      <c r="BW1211" s="117"/>
      <c r="BX1211" s="117"/>
      <c r="BY1211" s="117"/>
      <c r="BZ1211" s="117"/>
      <c r="CA1211" s="117"/>
      <c r="CB1211" s="117"/>
      <c r="CC1211" s="117"/>
      <c r="CD1211" s="117"/>
      <c r="CE1211" s="117"/>
      <c r="CF1211" s="117"/>
      <c r="CG1211" s="117"/>
      <c r="CH1211" s="117"/>
      <c r="CI1211" s="117"/>
      <c r="CJ1211" s="117"/>
      <c r="CK1211" s="117"/>
      <c r="CL1211" s="117"/>
      <c r="CM1211" s="117"/>
      <c r="CN1211" s="117"/>
      <c r="CO1211" s="117"/>
      <c r="CP1211" s="117"/>
      <c r="CQ1211" s="117"/>
      <c r="CR1211" s="117"/>
      <c r="CS1211" s="117"/>
      <c r="CT1211" s="117"/>
      <c r="CU1211" s="117"/>
      <c r="CV1211" s="117"/>
      <c r="CW1211" s="117"/>
      <c r="CX1211" s="117"/>
      <c r="CY1211" s="117"/>
      <c r="CZ1211" s="117"/>
      <c r="DA1211" s="117"/>
      <c r="DB1211" s="117"/>
      <c r="DC1211" s="117"/>
      <c r="DD1211" s="117"/>
      <c r="DE1211" s="117"/>
      <c r="DF1211" s="117"/>
      <c r="DG1211" s="117"/>
      <c r="DH1211" s="117"/>
      <c r="DI1211" s="117"/>
      <c r="DJ1211" s="117"/>
      <c r="DK1211" s="117"/>
      <c r="DL1211" s="117"/>
      <c r="DM1211" s="117"/>
      <c r="DN1211" s="117"/>
      <c r="DO1211" s="117"/>
      <c r="DP1211" s="117"/>
      <c r="DQ1211" s="117"/>
      <c r="DR1211" s="117"/>
      <c r="DS1211" s="117"/>
      <c r="DT1211" s="117"/>
      <c r="DU1211" s="117"/>
      <c r="DV1211" s="117"/>
      <c r="DW1211" s="117"/>
      <c r="DX1211" s="117"/>
      <c r="DY1211" s="117"/>
      <c r="DZ1211" s="117"/>
      <c r="EA1211" s="117"/>
      <c r="EB1211" s="117"/>
      <c r="EC1211" s="117"/>
      <c r="ED1211" s="117"/>
      <c r="EE1211" s="117"/>
      <c r="EF1211" s="117"/>
      <c r="EG1211" s="117"/>
      <c r="EH1211" s="117"/>
      <c r="EI1211" s="117"/>
      <c r="EJ1211" s="117"/>
      <c r="EK1211" s="117"/>
      <c r="EL1211" s="117"/>
      <c r="EM1211" s="117"/>
      <c r="EN1211" s="117"/>
      <c r="EO1211" s="117"/>
      <c r="EP1211" s="117"/>
      <c r="EQ1211" s="117"/>
      <c r="ER1211" s="117"/>
      <c r="ES1211" s="117"/>
      <c r="ET1211" s="117"/>
      <c r="EU1211" s="117"/>
      <c r="EV1211" s="117"/>
      <c r="EW1211" s="117"/>
      <c r="EX1211" s="117"/>
      <c r="EY1211" s="117"/>
      <c r="EZ1211" s="117"/>
      <c r="FA1211" s="117"/>
      <c r="FB1211" s="117"/>
      <c r="FC1211" s="117"/>
      <c r="FD1211" s="117"/>
      <c r="FE1211" s="117"/>
      <c r="FF1211" s="117"/>
      <c r="FG1211" s="117"/>
      <c r="FH1211" s="117"/>
      <c r="FI1211" s="117"/>
      <c r="FJ1211" s="117"/>
      <c r="FK1211" s="117"/>
      <c r="FL1211" s="117"/>
      <c r="FM1211" s="117"/>
      <c r="FN1211" s="117"/>
      <c r="FO1211" s="117"/>
      <c r="FP1211" s="117"/>
      <c r="FQ1211" s="117"/>
      <c r="FR1211" s="117"/>
      <c r="FS1211" s="117"/>
      <c r="FT1211" s="117"/>
      <c r="FU1211" s="117"/>
      <c r="FV1211" s="117"/>
      <c r="FW1211" s="117"/>
      <c r="FX1211" s="117"/>
      <c r="FY1211" s="117"/>
      <c r="FZ1211" s="117"/>
      <c r="GA1211" s="117"/>
      <c r="GB1211" s="117"/>
      <c r="GC1211" s="117"/>
      <c r="GD1211" s="117"/>
      <c r="GE1211" s="117"/>
      <c r="GF1211" s="117"/>
      <c r="GG1211" s="117"/>
      <c r="GH1211" s="117"/>
      <c r="GI1211" s="117"/>
      <c r="GJ1211" s="117"/>
      <c r="GK1211" s="117"/>
      <c r="GL1211" s="117"/>
      <c r="GM1211" s="117"/>
      <c r="GN1211" s="117"/>
      <c r="GO1211" s="117"/>
      <c r="GP1211" s="117"/>
      <c r="GQ1211" s="117"/>
      <c r="GR1211" s="117"/>
      <c r="GS1211" s="117"/>
      <c r="GT1211" s="117"/>
      <c r="GU1211" s="117"/>
      <c r="GV1211" s="117"/>
      <c r="GW1211" s="117"/>
      <c r="GX1211" s="117"/>
      <c r="GY1211" s="117"/>
      <c r="GZ1211" s="117"/>
      <c r="HA1211" s="117"/>
      <c r="HB1211" s="117"/>
      <c r="HC1211" s="117"/>
      <c r="HD1211" s="117"/>
      <c r="HE1211" s="117"/>
      <c r="HF1211" s="117"/>
      <c r="HG1211" s="117"/>
      <c r="HH1211" s="117"/>
      <c r="HI1211" s="117"/>
      <c r="HJ1211" s="117"/>
      <c r="HK1211" s="117"/>
      <c r="HL1211" s="117"/>
      <c r="HM1211" s="117"/>
      <c r="HN1211" s="117"/>
      <c r="HO1211" s="117"/>
      <c r="HP1211" s="117"/>
      <c r="HQ1211" s="117"/>
      <c r="HR1211" s="117"/>
      <c r="HS1211" s="117"/>
      <c r="HT1211" s="117"/>
      <c r="HU1211" s="117"/>
      <c r="HV1211" s="117"/>
      <c r="HW1211" s="117"/>
      <c r="HX1211" s="117"/>
      <c r="HY1211" s="117"/>
      <c r="HZ1211" s="117"/>
      <c r="IA1211" s="117"/>
      <c r="IB1211" s="117"/>
      <c r="IC1211" s="117"/>
      <c r="ID1211" s="117"/>
      <c r="IE1211" s="117"/>
      <c r="IF1211" s="117"/>
      <c r="IG1211" s="117"/>
      <c r="IH1211" s="117"/>
      <c r="II1211" s="117"/>
      <c r="IJ1211" s="117"/>
      <c r="IK1211" s="117"/>
      <c r="IL1211" s="117"/>
      <c r="IM1211" s="117"/>
      <c r="IN1211" s="117"/>
      <c r="IO1211" s="117"/>
      <c r="IP1211" s="117"/>
      <c r="IQ1211" s="117"/>
      <c r="IR1211" s="117"/>
      <c r="IS1211" s="117"/>
      <c r="IT1211" s="117"/>
      <c r="IU1211" s="117"/>
      <c r="IV1211" s="117"/>
      <c r="IW1211" s="117"/>
      <c r="IX1211" s="117"/>
      <c r="IY1211" s="117"/>
      <c r="IZ1211" s="117"/>
      <c r="JA1211" s="117"/>
      <c r="JB1211" s="117"/>
      <c r="JC1211" s="117"/>
      <c r="JD1211" s="117"/>
      <c r="JE1211" s="117"/>
      <c r="JF1211" s="117"/>
      <c r="JG1211" s="117"/>
      <c r="JH1211" s="117"/>
      <c r="JI1211" s="117"/>
      <c r="JJ1211" s="117"/>
      <c r="JK1211" s="117"/>
      <c r="JL1211" s="117"/>
      <c r="JM1211" s="117"/>
      <c r="JN1211" s="117"/>
      <c r="JO1211" s="117"/>
      <c r="JP1211" s="117"/>
      <c r="JQ1211" s="117"/>
      <c r="JR1211" s="117"/>
      <c r="JS1211" s="117"/>
      <c r="JT1211" s="117"/>
      <c r="JU1211" s="117"/>
      <c r="JV1211" s="117"/>
      <c r="JW1211" s="117"/>
      <c r="JX1211" s="117"/>
      <c r="JY1211" s="117"/>
      <c r="JZ1211" s="117"/>
      <c r="KA1211" s="117"/>
      <c r="KB1211" s="117"/>
      <c r="KC1211" s="117"/>
      <c r="KD1211" s="117"/>
      <c r="KE1211" s="117"/>
      <c r="KF1211" s="117"/>
      <c r="KG1211" s="117"/>
      <c r="KH1211" s="117"/>
      <c r="KI1211" s="117"/>
      <c r="KJ1211" s="117"/>
      <c r="KK1211" s="117"/>
      <c r="KL1211" s="117"/>
      <c r="KM1211" s="117"/>
      <c r="KN1211" s="117"/>
      <c r="KO1211" s="117"/>
      <c r="KP1211" s="117"/>
      <c r="KQ1211" s="117"/>
      <c r="KR1211" s="117"/>
      <c r="KS1211" s="117"/>
      <c r="KT1211" s="117"/>
      <c r="KU1211" s="117"/>
      <c r="KV1211" s="117"/>
      <c r="KW1211" s="117"/>
      <c r="KX1211" s="117"/>
      <c r="KY1211" s="117"/>
      <c r="KZ1211" s="117"/>
      <c r="LA1211" s="117"/>
      <c r="LB1211" s="117"/>
      <c r="LC1211" s="117"/>
      <c r="LD1211" s="117"/>
      <c r="LE1211" s="117"/>
      <c r="LF1211" s="117"/>
      <c r="LG1211" s="117"/>
      <c r="LH1211" s="117"/>
      <c r="LI1211" s="117"/>
      <c r="LJ1211" s="117"/>
      <c r="LK1211" s="117"/>
      <c r="LL1211" s="117"/>
      <c r="LM1211" s="117"/>
      <c r="LN1211" s="117"/>
      <c r="LO1211" s="117"/>
      <c r="LP1211" s="117"/>
      <c r="LQ1211" s="117"/>
      <c r="LR1211" s="117"/>
      <c r="LS1211" s="117"/>
      <c r="LT1211" s="117"/>
      <c r="LU1211" s="117"/>
      <c r="LV1211" s="117"/>
      <c r="LW1211" s="117"/>
      <c r="LX1211" s="117"/>
      <c r="LY1211" s="117"/>
      <c r="LZ1211" s="117"/>
      <c r="MA1211" s="117"/>
      <c r="MB1211" s="117"/>
      <c r="MC1211" s="117"/>
      <c r="MD1211" s="117"/>
      <c r="ME1211" s="117"/>
      <c r="MF1211" s="117"/>
      <c r="MG1211" s="117"/>
      <c r="MH1211" s="117"/>
      <c r="MI1211" s="117"/>
      <c r="MJ1211" s="117"/>
      <c r="MK1211" s="117"/>
      <c r="ML1211" s="117"/>
      <c r="MM1211" s="117"/>
      <c r="MN1211" s="117"/>
      <c r="MO1211" s="117"/>
      <c r="MP1211" s="117"/>
      <c r="MQ1211" s="117"/>
      <c r="MR1211" s="117"/>
      <c r="MS1211" s="117"/>
      <c r="MT1211" s="117"/>
      <c r="MU1211" s="117"/>
      <c r="MV1211" s="117"/>
      <c r="MW1211" s="117"/>
      <c r="MX1211" s="117"/>
      <c r="MY1211" s="117"/>
      <c r="MZ1211" s="117"/>
      <c r="NA1211" s="117"/>
      <c r="NB1211" s="117"/>
      <c r="NC1211" s="117"/>
      <c r="ND1211" s="117"/>
      <c r="NE1211" s="117"/>
      <c r="NF1211" s="117"/>
      <c r="NG1211" s="117"/>
      <c r="NH1211" s="117"/>
      <c r="NI1211" s="117"/>
      <c r="NJ1211" s="117"/>
      <c r="NK1211" s="117"/>
      <c r="NL1211" s="117"/>
      <c r="NM1211" s="117"/>
      <c r="NN1211" s="117"/>
      <c r="NO1211" s="117"/>
      <c r="NP1211" s="117"/>
      <c r="NQ1211" s="117"/>
      <c r="NR1211" s="117"/>
      <c r="NS1211" s="117"/>
      <c r="NT1211" s="117"/>
      <c r="NU1211" s="117"/>
      <c r="NV1211" s="117"/>
      <c r="NW1211" s="117"/>
      <c r="NX1211" s="117"/>
      <c r="NY1211" s="117"/>
      <c r="NZ1211" s="117"/>
      <c r="OA1211" s="117"/>
      <c r="OB1211" s="117"/>
      <c r="OC1211" s="117"/>
      <c r="OD1211" s="117"/>
      <c r="OE1211" s="117"/>
      <c r="OF1211" s="117"/>
      <c r="OG1211" s="117"/>
      <c r="OH1211" s="117"/>
      <c r="OI1211" s="117"/>
      <c r="OJ1211" s="117"/>
      <c r="OK1211" s="117"/>
      <c r="OL1211" s="117"/>
      <c r="OM1211" s="117"/>
      <c r="ON1211" s="117"/>
      <c r="OO1211" s="117"/>
      <c r="OP1211" s="117"/>
      <c r="OQ1211" s="117"/>
      <c r="OR1211" s="117"/>
      <c r="OS1211" s="117"/>
      <c r="OT1211" s="117"/>
      <c r="OU1211" s="117"/>
      <c r="OV1211" s="117"/>
      <c r="OW1211" s="117"/>
      <c r="OX1211" s="117"/>
      <c r="OY1211" s="117"/>
      <c r="OZ1211" s="117"/>
      <c r="PA1211" s="117"/>
      <c r="PB1211" s="117"/>
      <c r="PC1211" s="117"/>
      <c r="PD1211" s="117"/>
      <c r="PE1211" s="117"/>
      <c r="PF1211" s="117"/>
      <c r="PG1211" s="117"/>
      <c r="PH1211" s="117"/>
      <c r="PI1211" s="117"/>
      <c r="PJ1211" s="117"/>
      <c r="PK1211" s="117"/>
      <c r="PL1211" s="117"/>
      <c r="PM1211" s="117"/>
      <c r="PN1211" s="117"/>
      <c r="PO1211" s="117"/>
      <c r="PP1211" s="117"/>
      <c r="PQ1211" s="117"/>
      <c r="PR1211" s="117"/>
      <c r="PS1211" s="117"/>
      <c r="PT1211" s="117"/>
      <c r="PU1211" s="117"/>
      <c r="PV1211" s="117"/>
      <c r="PW1211" s="117"/>
      <c r="PX1211" s="117"/>
      <c r="PY1211" s="117"/>
      <c r="PZ1211" s="117"/>
      <c r="QA1211" s="117"/>
      <c r="QB1211" s="117"/>
      <c r="QC1211" s="117"/>
      <c r="QD1211" s="117"/>
      <c r="QE1211" s="117"/>
      <c r="QF1211" s="117"/>
      <c r="QG1211" s="117"/>
      <c r="QH1211" s="117"/>
      <c r="QI1211" s="117"/>
      <c r="QJ1211" s="117"/>
      <c r="QK1211" s="117"/>
      <c r="QL1211" s="117"/>
      <c r="QM1211" s="117"/>
      <c r="QN1211" s="117"/>
      <c r="QO1211" s="117"/>
      <c r="QP1211" s="117"/>
      <c r="QQ1211" s="117"/>
      <c r="QR1211" s="117"/>
      <c r="QS1211" s="117"/>
      <c r="QT1211" s="117"/>
      <c r="QU1211" s="117"/>
      <c r="QV1211" s="117"/>
      <c r="QW1211" s="117"/>
      <c r="QX1211" s="117"/>
      <c r="QY1211" s="117"/>
      <c r="QZ1211" s="117"/>
      <c r="RA1211" s="117"/>
      <c r="RB1211" s="117"/>
      <c r="RC1211" s="117"/>
      <c r="RD1211" s="117"/>
      <c r="RE1211" s="117"/>
      <c r="RF1211" s="117"/>
      <c r="RG1211" s="117"/>
      <c r="RH1211" s="117"/>
      <c r="RI1211" s="117"/>
      <c r="RJ1211" s="117"/>
      <c r="RK1211" s="117"/>
      <c r="RL1211" s="117"/>
      <c r="RM1211" s="117"/>
      <c r="RN1211" s="117"/>
      <c r="RO1211" s="117"/>
      <c r="RP1211" s="117"/>
      <c r="RQ1211" s="117"/>
      <c r="RR1211" s="117"/>
      <c r="RS1211" s="117"/>
      <c r="RT1211" s="117"/>
      <c r="RU1211" s="117"/>
      <c r="RV1211" s="117"/>
      <c r="RW1211" s="117"/>
      <c r="RX1211" s="117"/>
      <c r="RY1211" s="117"/>
      <c r="RZ1211" s="117"/>
      <c r="SA1211" s="117"/>
      <c r="SB1211" s="117"/>
      <c r="SC1211" s="117"/>
      <c r="SD1211" s="117"/>
      <c r="SE1211" s="117"/>
      <c r="SF1211" s="117"/>
      <c r="SG1211" s="117"/>
      <c r="SH1211" s="117"/>
      <c r="SI1211" s="117"/>
      <c r="SJ1211" s="117"/>
      <c r="SK1211" s="117"/>
      <c r="SL1211" s="117"/>
      <c r="SM1211" s="117"/>
      <c r="SN1211" s="117"/>
      <c r="SO1211" s="117"/>
      <c r="SP1211" s="117"/>
      <c r="SQ1211" s="117"/>
      <c r="SR1211" s="117"/>
      <c r="SS1211" s="117"/>
      <c r="ST1211" s="117"/>
      <c r="SU1211" s="117"/>
      <c r="SV1211" s="117"/>
      <c r="SW1211" s="117"/>
      <c r="SX1211" s="117"/>
      <c r="SY1211" s="117"/>
      <c r="SZ1211" s="117"/>
      <c r="TA1211" s="117"/>
      <c r="TB1211" s="117"/>
      <c r="TC1211" s="117"/>
      <c r="TD1211" s="117"/>
      <c r="TE1211" s="117"/>
      <c r="TF1211" s="117"/>
      <c r="TG1211" s="117"/>
      <c r="TH1211" s="117"/>
      <c r="TI1211" s="117"/>
      <c r="TJ1211" s="117"/>
      <c r="TK1211" s="117"/>
      <c r="TL1211" s="117"/>
      <c r="TM1211" s="117"/>
      <c r="TN1211" s="117"/>
      <c r="TO1211" s="117"/>
      <c r="TP1211" s="117"/>
      <c r="TQ1211" s="117"/>
      <c r="TR1211" s="117"/>
      <c r="TS1211" s="117"/>
      <c r="TT1211" s="117"/>
      <c r="TU1211" s="117"/>
      <c r="TV1211" s="117"/>
      <c r="TW1211" s="117"/>
      <c r="TX1211" s="117"/>
      <c r="TY1211" s="117"/>
      <c r="TZ1211" s="117"/>
      <c r="UA1211" s="117"/>
      <c r="UB1211" s="117"/>
      <c r="UC1211" s="117"/>
      <c r="UD1211" s="117"/>
      <c r="UE1211" s="117"/>
      <c r="UF1211" s="117"/>
      <c r="UG1211" s="117"/>
      <c r="UH1211" s="117"/>
      <c r="UI1211" s="117"/>
      <c r="UJ1211" s="117"/>
      <c r="UK1211" s="117"/>
      <c r="UL1211" s="117"/>
      <c r="UM1211" s="117"/>
      <c r="UN1211" s="117"/>
      <c r="UO1211" s="117"/>
      <c r="UP1211" s="117"/>
      <c r="UQ1211" s="117"/>
      <c r="UR1211" s="117"/>
      <c r="US1211" s="117"/>
      <c r="UT1211" s="117"/>
      <c r="UU1211" s="117"/>
      <c r="UV1211" s="117"/>
      <c r="UW1211" s="117"/>
      <c r="UX1211" s="117"/>
      <c r="UY1211" s="117"/>
      <c r="UZ1211" s="117"/>
      <c r="VA1211" s="117"/>
      <c r="VB1211" s="117"/>
      <c r="VC1211" s="117"/>
      <c r="VD1211" s="117"/>
      <c r="VE1211" s="117"/>
      <c r="VF1211" s="117"/>
      <c r="VG1211" s="117"/>
      <c r="VH1211" s="117"/>
      <c r="VI1211" s="117"/>
      <c r="VJ1211" s="117"/>
      <c r="VK1211" s="117"/>
      <c r="VL1211" s="117"/>
      <c r="VM1211" s="117"/>
      <c r="VN1211" s="117"/>
      <c r="VO1211" s="117"/>
      <c r="VP1211" s="117"/>
      <c r="VQ1211" s="117"/>
      <c r="VR1211" s="117"/>
      <c r="VS1211" s="117"/>
      <c r="VT1211" s="117"/>
      <c r="VU1211" s="117"/>
      <c r="VV1211" s="117"/>
      <c r="VW1211" s="117"/>
      <c r="VX1211" s="117"/>
      <c r="VY1211" s="117"/>
      <c r="VZ1211" s="117"/>
      <c r="WA1211" s="117"/>
      <c r="WB1211" s="117"/>
      <c r="WC1211" s="117"/>
      <c r="WD1211" s="117"/>
      <c r="WE1211" s="117"/>
      <c r="WF1211" s="117"/>
      <c r="WG1211" s="117"/>
      <c r="WH1211" s="117"/>
      <c r="WI1211" s="117"/>
      <c r="WJ1211" s="117"/>
      <c r="WK1211" s="117"/>
      <c r="WL1211" s="117"/>
      <c r="WM1211" s="117"/>
      <c r="WN1211" s="117"/>
      <c r="WO1211" s="117"/>
      <c r="WP1211" s="117"/>
      <c r="WQ1211" s="117"/>
      <c r="WR1211" s="117"/>
      <c r="WS1211" s="117"/>
      <c r="WT1211" s="117"/>
      <c r="WU1211" s="117"/>
      <c r="WV1211" s="117"/>
      <c r="WW1211" s="117"/>
      <c r="WX1211" s="117"/>
      <c r="WY1211" s="117"/>
      <c r="WZ1211" s="117"/>
      <c r="XA1211" s="117"/>
      <c r="XB1211" s="117"/>
      <c r="XC1211" s="117"/>
      <c r="XD1211" s="117"/>
      <c r="XE1211" s="117"/>
      <c r="XF1211" s="117"/>
      <c r="XG1211" s="117"/>
      <c r="XH1211" s="117"/>
      <c r="XI1211" s="117"/>
      <c r="XJ1211" s="117"/>
      <c r="XK1211" s="117"/>
      <c r="XL1211" s="117"/>
      <c r="XM1211" s="117"/>
      <c r="XN1211" s="117"/>
      <c r="XO1211" s="117"/>
      <c r="XP1211" s="117"/>
      <c r="XQ1211" s="117"/>
      <c r="XR1211" s="117"/>
      <c r="XS1211" s="117"/>
      <c r="XT1211" s="117"/>
      <c r="XU1211" s="117"/>
      <c r="XV1211" s="117"/>
      <c r="XW1211" s="117"/>
      <c r="XX1211" s="117"/>
      <c r="XY1211" s="117"/>
      <c r="XZ1211" s="117"/>
      <c r="YA1211" s="117"/>
      <c r="YB1211" s="117"/>
      <c r="YC1211" s="117"/>
      <c r="YD1211" s="117"/>
      <c r="YE1211" s="117"/>
      <c r="YF1211" s="117"/>
      <c r="YG1211" s="117"/>
      <c r="YH1211" s="117"/>
      <c r="YI1211" s="117"/>
      <c r="YJ1211" s="117"/>
      <c r="YK1211" s="117"/>
      <c r="YL1211" s="117"/>
      <c r="YM1211" s="117"/>
      <c r="YN1211" s="117"/>
      <c r="YO1211" s="117"/>
      <c r="YP1211" s="117"/>
      <c r="YQ1211" s="117"/>
      <c r="YR1211" s="117"/>
      <c r="YS1211" s="117"/>
      <c r="YT1211" s="117"/>
      <c r="YU1211" s="117"/>
      <c r="YV1211" s="117"/>
      <c r="YW1211" s="117"/>
      <c r="YX1211" s="117"/>
      <c r="YY1211" s="117"/>
      <c r="YZ1211" s="117"/>
      <c r="ZA1211" s="117"/>
      <c r="ZB1211" s="117"/>
      <c r="ZC1211" s="117"/>
      <c r="ZD1211" s="117"/>
      <c r="ZE1211" s="117"/>
      <c r="ZF1211" s="117"/>
      <c r="ZG1211" s="117"/>
      <c r="ZH1211" s="117"/>
      <c r="ZI1211" s="117"/>
      <c r="ZJ1211" s="117"/>
      <c r="ZK1211" s="117"/>
      <c r="ZL1211" s="117"/>
      <c r="ZM1211" s="117"/>
      <c r="ZN1211" s="117"/>
      <c r="ZO1211" s="117"/>
      <c r="ZP1211" s="117"/>
      <c r="ZQ1211" s="117"/>
      <c r="ZR1211" s="117"/>
      <c r="ZS1211" s="117"/>
      <c r="ZT1211" s="117"/>
      <c r="ZU1211" s="117"/>
      <c r="ZV1211" s="117"/>
      <c r="ZW1211" s="117"/>
      <c r="ZX1211" s="117"/>
      <c r="ZY1211" s="117"/>
      <c r="ZZ1211" s="117"/>
      <c r="AAA1211" s="117"/>
      <c r="AAB1211" s="117"/>
      <c r="AAC1211" s="117"/>
      <c r="AAD1211" s="117"/>
      <c r="AAE1211" s="117"/>
      <c r="AAF1211" s="117"/>
      <c r="AAG1211" s="117"/>
      <c r="AAH1211" s="117"/>
      <c r="AAI1211" s="117"/>
      <c r="AAJ1211" s="117"/>
      <c r="AAK1211" s="117"/>
      <c r="AAL1211" s="117"/>
      <c r="AAM1211" s="117"/>
      <c r="AAN1211" s="117"/>
      <c r="AAO1211" s="117"/>
      <c r="AAP1211" s="117"/>
      <c r="AAQ1211" s="117"/>
      <c r="AAR1211" s="117"/>
      <c r="AAS1211" s="117"/>
      <c r="AAT1211" s="117"/>
      <c r="AAU1211" s="117"/>
      <c r="AAV1211" s="117"/>
      <c r="AAW1211" s="117"/>
      <c r="AAX1211" s="117"/>
      <c r="AAY1211" s="117"/>
      <c r="AAZ1211" s="117"/>
      <c r="ABA1211" s="117"/>
      <c r="ABB1211" s="117"/>
      <c r="ABC1211" s="117"/>
      <c r="ABD1211" s="117"/>
      <c r="ABE1211" s="117"/>
      <c r="ABF1211" s="117"/>
      <c r="ABG1211" s="117"/>
      <c r="ABH1211" s="117"/>
      <c r="ABI1211" s="117"/>
      <c r="ABJ1211" s="117"/>
      <c r="ABK1211" s="117"/>
      <c r="ABL1211" s="117"/>
      <c r="ABM1211" s="117"/>
      <c r="ABN1211" s="117"/>
      <c r="ABO1211" s="117"/>
      <c r="ABP1211" s="117"/>
      <c r="ABQ1211" s="117"/>
      <c r="ABR1211" s="117"/>
      <c r="ABS1211" s="117"/>
      <c r="ABT1211" s="117"/>
      <c r="ABU1211" s="117"/>
      <c r="ABV1211" s="117"/>
      <c r="ABW1211" s="117"/>
      <c r="ABX1211" s="117"/>
      <c r="ABY1211" s="117"/>
      <c r="ABZ1211" s="117"/>
      <c r="ACA1211" s="117"/>
      <c r="ACB1211" s="117"/>
      <c r="ACC1211" s="117"/>
      <c r="ACD1211" s="117"/>
      <c r="ACE1211" s="117"/>
      <c r="ACF1211" s="117"/>
      <c r="ACG1211" s="117"/>
      <c r="ACH1211" s="117"/>
      <c r="ACI1211" s="117"/>
      <c r="ACJ1211" s="117"/>
      <c r="ACK1211" s="117"/>
      <c r="ACL1211" s="117"/>
      <c r="ACM1211" s="117"/>
      <c r="ACN1211" s="117"/>
      <c r="ACO1211" s="117"/>
      <c r="ACP1211" s="117"/>
      <c r="ACQ1211" s="117"/>
      <c r="ACR1211" s="117"/>
      <c r="ACS1211" s="117"/>
      <c r="ACT1211" s="117"/>
      <c r="ACU1211" s="117"/>
      <c r="ACV1211" s="117"/>
      <c r="ACW1211" s="117"/>
      <c r="ACX1211" s="117"/>
      <c r="ACY1211" s="117"/>
      <c r="ACZ1211" s="117"/>
      <c r="ADA1211" s="117"/>
      <c r="ADB1211" s="117"/>
      <c r="ADC1211" s="117"/>
      <c r="ADD1211" s="117"/>
      <c r="ADE1211" s="117"/>
      <c r="ADF1211" s="117"/>
      <c r="ADG1211" s="117"/>
      <c r="ADH1211" s="117"/>
      <c r="ADI1211" s="117"/>
      <c r="ADJ1211" s="117"/>
      <c r="ADK1211" s="117"/>
      <c r="ADL1211" s="117"/>
      <c r="ADM1211" s="117"/>
      <c r="ADN1211" s="117"/>
      <c r="ADO1211" s="117"/>
      <c r="ADP1211" s="117"/>
      <c r="ADQ1211" s="117"/>
      <c r="ADR1211" s="117"/>
      <c r="ADS1211" s="117"/>
      <c r="ADT1211" s="117"/>
      <c r="ADU1211" s="117"/>
      <c r="ADV1211" s="117"/>
      <c r="ADW1211" s="117"/>
      <c r="ADX1211" s="117"/>
      <c r="ADY1211" s="117"/>
      <c r="ADZ1211" s="117"/>
      <c r="AEA1211" s="117"/>
      <c r="AEB1211" s="117"/>
      <c r="AEC1211" s="117"/>
      <c r="AED1211" s="117"/>
      <c r="AEE1211" s="117"/>
      <c r="AEF1211" s="117"/>
      <c r="AEG1211" s="117"/>
      <c r="AEH1211" s="117"/>
      <c r="AEI1211" s="117"/>
      <c r="AEJ1211" s="117"/>
      <c r="AEK1211" s="117"/>
      <c r="AEL1211" s="117"/>
      <c r="AEM1211" s="117"/>
      <c r="AEN1211" s="117"/>
      <c r="AEO1211" s="117"/>
      <c r="AEP1211" s="117"/>
      <c r="AEQ1211" s="117"/>
      <c r="AER1211" s="117"/>
      <c r="AES1211" s="117"/>
      <c r="AET1211" s="117"/>
      <c r="AEU1211" s="117"/>
      <c r="AEV1211" s="117"/>
      <c r="AEW1211" s="117"/>
      <c r="AEX1211" s="117"/>
      <c r="AEY1211" s="117"/>
      <c r="AEZ1211" s="117"/>
      <c r="AFA1211" s="117"/>
      <c r="AFB1211" s="117"/>
      <c r="AFC1211" s="117"/>
      <c r="AFD1211" s="117"/>
      <c r="AFE1211" s="117"/>
      <c r="AFF1211" s="117"/>
      <c r="AFG1211" s="117"/>
      <c r="AFH1211" s="117"/>
      <c r="AFI1211" s="117"/>
      <c r="AFJ1211" s="117"/>
      <c r="AFK1211" s="117"/>
      <c r="AFL1211" s="117"/>
      <c r="AFM1211" s="117"/>
      <c r="AFN1211" s="117"/>
      <c r="AFO1211" s="117"/>
      <c r="AFP1211" s="117"/>
      <c r="AFQ1211" s="117"/>
      <c r="AFR1211" s="117"/>
      <c r="AFS1211" s="117"/>
      <c r="AFT1211" s="117"/>
      <c r="AFU1211" s="117"/>
      <c r="AFV1211" s="117"/>
      <c r="AFW1211" s="117"/>
      <c r="AFX1211" s="117"/>
      <c r="AFY1211" s="117"/>
      <c r="AFZ1211" s="117"/>
      <c r="AGA1211" s="117"/>
      <c r="AGB1211" s="117"/>
      <c r="AGC1211" s="117"/>
      <c r="AGD1211" s="117"/>
      <c r="AGE1211" s="117"/>
      <c r="AGF1211" s="117"/>
      <c r="AGG1211" s="117"/>
      <c r="AGH1211" s="117"/>
      <c r="AGI1211" s="117"/>
      <c r="AGJ1211" s="117"/>
      <c r="AGK1211" s="117"/>
      <c r="AGL1211" s="117"/>
      <c r="AGM1211" s="117"/>
      <c r="AGN1211" s="117"/>
      <c r="AGO1211" s="117"/>
      <c r="AGP1211" s="117"/>
      <c r="AGQ1211" s="117"/>
      <c r="AGR1211" s="117"/>
      <c r="AGS1211" s="117"/>
      <c r="AGT1211" s="117"/>
      <c r="AGU1211" s="117"/>
      <c r="AGV1211" s="117"/>
      <c r="AGW1211" s="117"/>
      <c r="AGX1211" s="117"/>
      <c r="AGY1211" s="117"/>
      <c r="AGZ1211" s="117"/>
      <c r="AHA1211" s="117"/>
      <c r="AHB1211" s="117"/>
      <c r="AHC1211" s="117"/>
      <c r="AHD1211" s="117"/>
      <c r="AHE1211" s="117"/>
      <c r="AHF1211" s="117"/>
      <c r="AHG1211" s="117"/>
      <c r="AHH1211" s="117"/>
      <c r="AHI1211" s="117"/>
      <c r="AHJ1211" s="117"/>
      <c r="AHK1211" s="117"/>
      <c r="AHL1211" s="117"/>
      <c r="AHM1211" s="117"/>
      <c r="AHN1211" s="117"/>
      <c r="AHO1211" s="117"/>
      <c r="AHP1211" s="117"/>
      <c r="AHQ1211" s="117"/>
      <c r="AHR1211" s="117"/>
      <c r="AHS1211" s="117"/>
      <c r="AHT1211" s="117"/>
      <c r="AHU1211" s="117"/>
      <c r="AHV1211" s="117"/>
      <c r="AHW1211" s="117"/>
      <c r="AHX1211" s="117"/>
      <c r="AHY1211" s="117"/>
      <c r="AHZ1211" s="117"/>
      <c r="AIA1211" s="117"/>
      <c r="AIB1211" s="117"/>
      <c r="AIC1211" s="117"/>
      <c r="AID1211" s="117"/>
      <c r="AIE1211" s="117"/>
      <c r="AIF1211" s="117"/>
      <c r="AIG1211" s="117"/>
      <c r="AIH1211" s="117"/>
      <c r="AII1211" s="117"/>
      <c r="AIJ1211" s="117"/>
      <c r="AIK1211" s="117"/>
      <c r="AIL1211" s="117"/>
      <c r="AIM1211" s="117"/>
      <c r="AIN1211" s="117"/>
      <c r="AIO1211" s="117"/>
      <c r="AIP1211" s="117"/>
      <c r="AIQ1211" s="117"/>
      <c r="AIR1211" s="117"/>
      <c r="AIS1211" s="117"/>
      <c r="AIT1211" s="117"/>
      <c r="AIU1211" s="117"/>
      <c r="AIV1211" s="117"/>
      <c r="AIW1211" s="117"/>
      <c r="AIX1211" s="117"/>
      <c r="AIY1211" s="117"/>
      <c r="AIZ1211" s="117"/>
      <c r="AJA1211" s="117"/>
      <c r="AJB1211" s="117"/>
      <c r="AJC1211" s="117"/>
      <c r="AJD1211" s="117"/>
      <c r="AJE1211" s="117"/>
      <c r="AJF1211" s="117"/>
      <c r="AJG1211" s="117"/>
      <c r="AJH1211" s="117"/>
      <c r="AJI1211" s="117"/>
      <c r="AJJ1211" s="117"/>
      <c r="AJK1211" s="117"/>
      <c r="AJL1211" s="117"/>
      <c r="AJM1211" s="117"/>
      <c r="AJN1211" s="117"/>
      <c r="AJO1211" s="117"/>
      <c r="AJP1211" s="117"/>
      <c r="AJQ1211" s="117"/>
      <c r="AJR1211" s="117"/>
      <c r="AJS1211" s="117"/>
      <c r="AJT1211" s="117"/>
      <c r="AJU1211" s="117"/>
      <c r="AJV1211" s="117"/>
      <c r="AJW1211" s="117"/>
      <c r="AJX1211" s="117"/>
      <c r="AJY1211" s="117"/>
      <c r="AJZ1211" s="117"/>
      <c r="AKA1211" s="117"/>
      <c r="AKB1211" s="117"/>
      <c r="AKC1211" s="117"/>
      <c r="AKD1211" s="117"/>
      <c r="AKE1211" s="117"/>
      <c r="AKF1211" s="117"/>
      <c r="AKG1211" s="117"/>
      <c r="AKH1211" s="117"/>
      <c r="AKI1211" s="117"/>
      <c r="AKJ1211" s="117"/>
      <c r="AKK1211" s="117"/>
      <c r="AKL1211" s="117"/>
      <c r="AKM1211" s="117"/>
      <c r="AKN1211" s="117"/>
      <c r="AKO1211" s="117"/>
      <c r="AKP1211" s="117"/>
      <c r="AKQ1211" s="117"/>
      <c r="AKR1211" s="117"/>
      <c r="AKS1211" s="117"/>
      <c r="AKT1211" s="117"/>
      <c r="AKU1211" s="117"/>
      <c r="AKV1211" s="117"/>
      <c r="AKW1211" s="117"/>
      <c r="AKX1211" s="117"/>
      <c r="AKY1211" s="117"/>
      <c r="AKZ1211" s="117"/>
      <c r="ALA1211" s="117"/>
      <c r="ALB1211" s="117"/>
      <c r="ALC1211" s="117"/>
      <c r="ALD1211" s="117"/>
      <c r="ALE1211" s="117"/>
      <c r="ALF1211" s="117"/>
      <c r="ALG1211" s="117"/>
      <c r="ALH1211" s="117"/>
      <c r="ALI1211" s="117"/>
      <c r="ALJ1211" s="117"/>
      <c r="ALK1211" s="117"/>
      <c r="ALL1211" s="117"/>
      <c r="ALM1211" s="117"/>
      <c r="ALN1211" s="117"/>
    </row>
    <row r="1212" spans="1:1002" s="227" customFormat="1" ht="38.25" customHeight="1" x14ac:dyDescent="0.2">
      <c r="A1212" s="212"/>
      <c r="B1212" s="386" t="s">
        <v>2842</v>
      </c>
      <c r="C1212" s="205">
        <v>28427</v>
      </c>
      <c r="D1212" s="215" t="s">
        <v>2592</v>
      </c>
      <c r="E1212" s="355">
        <v>13</v>
      </c>
      <c r="F1212" s="205">
        <v>36910</v>
      </c>
      <c r="G1212" s="214" t="s">
        <v>2841</v>
      </c>
      <c r="H1212" s="215">
        <v>20</v>
      </c>
    </row>
    <row r="1213" spans="1:1002" s="120" customFormat="1" ht="30.75" customHeight="1" x14ac:dyDescent="0.2">
      <c r="A1213" s="477" t="s">
        <v>2843</v>
      </c>
      <c r="B1213" s="478"/>
      <c r="C1213" s="478"/>
      <c r="D1213" s="478"/>
      <c r="E1213" s="478"/>
      <c r="F1213" s="478"/>
      <c r="G1213" s="478"/>
      <c r="H1213" s="478"/>
      <c r="I1213" s="117"/>
      <c r="J1213" s="117"/>
      <c r="K1213" s="117"/>
      <c r="L1213" s="117"/>
      <c r="M1213" s="117"/>
      <c r="N1213" s="117"/>
      <c r="O1213" s="117"/>
      <c r="P1213" s="117"/>
      <c r="Q1213" s="117"/>
      <c r="R1213" s="117"/>
      <c r="S1213" s="117"/>
      <c r="T1213" s="117"/>
      <c r="U1213" s="117"/>
      <c r="V1213" s="117"/>
      <c r="W1213" s="117"/>
      <c r="X1213" s="117"/>
      <c r="Y1213" s="117"/>
      <c r="Z1213" s="117"/>
      <c r="AA1213" s="117"/>
      <c r="AB1213" s="117"/>
      <c r="AC1213" s="117"/>
      <c r="AD1213" s="117"/>
      <c r="AE1213" s="117"/>
      <c r="AF1213" s="117"/>
      <c r="AG1213" s="117"/>
      <c r="AH1213" s="117"/>
      <c r="AI1213" s="117"/>
      <c r="AJ1213" s="117"/>
      <c r="AK1213" s="117"/>
      <c r="AL1213" s="117"/>
      <c r="AM1213" s="117"/>
      <c r="AN1213" s="117"/>
      <c r="AO1213" s="117"/>
      <c r="AP1213" s="117"/>
      <c r="AQ1213" s="117"/>
      <c r="AR1213" s="117"/>
      <c r="AS1213" s="117"/>
      <c r="AT1213" s="117"/>
      <c r="AU1213" s="117"/>
      <c r="AV1213" s="117"/>
      <c r="AW1213" s="117"/>
      <c r="AX1213" s="117"/>
      <c r="AY1213" s="117"/>
      <c r="AZ1213" s="117"/>
      <c r="BA1213" s="117"/>
      <c r="BB1213" s="117"/>
      <c r="BC1213" s="117"/>
      <c r="BD1213" s="117"/>
      <c r="BE1213" s="117"/>
      <c r="BF1213" s="117"/>
      <c r="BG1213" s="117"/>
      <c r="BH1213" s="117"/>
      <c r="BI1213" s="117"/>
      <c r="BJ1213" s="117"/>
      <c r="BK1213" s="117"/>
      <c r="BL1213" s="117"/>
      <c r="BM1213" s="117"/>
      <c r="BN1213" s="117"/>
      <c r="BO1213" s="117"/>
      <c r="BP1213" s="117"/>
      <c r="BQ1213" s="117"/>
      <c r="BR1213" s="117"/>
      <c r="BS1213" s="117"/>
      <c r="BT1213" s="117"/>
      <c r="BU1213" s="117"/>
      <c r="BV1213" s="117"/>
      <c r="BW1213" s="117"/>
      <c r="BX1213" s="117"/>
      <c r="BY1213" s="117"/>
      <c r="BZ1213" s="117"/>
      <c r="CA1213" s="117"/>
      <c r="CB1213" s="117"/>
      <c r="CC1213" s="117"/>
      <c r="CD1213" s="117"/>
      <c r="CE1213" s="117"/>
      <c r="CF1213" s="117"/>
      <c r="CG1213" s="117"/>
      <c r="CH1213" s="117"/>
      <c r="CI1213" s="117"/>
      <c r="CJ1213" s="117"/>
      <c r="CK1213" s="117"/>
      <c r="CL1213" s="117"/>
      <c r="CM1213" s="117"/>
      <c r="CN1213" s="117"/>
      <c r="CO1213" s="117"/>
      <c r="CP1213" s="117"/>
      <c r="CQ1213" s="117"/>
      <c r="CR1213" s="117"/>
      <c r="CS1213" s="117"/>
      <c r="CT1213" s="117"/>
      <c r="CU1213" s="117"/>
      <c r="CV1213" s="117"/>
      <c r="CW1213" s="117"/>
      <c r="CX1213" s="117"/>
      <c r="CY1213" s="117"/>
      <c r="CZ1213" s="117"/>
      <c r="DA1213" s="117"/>
      <c r="DB1213" s="117"/>
      <c r="DC1213" s="117"/>
      <c r="DD1213" s="117"/>
      <c r="DE1213" s="117"/>
      <c r="DF1213" s="117"/>
      <c r="DG1213" s="117"/>
      <c r="DH1213" s="117"/>
      <c r="DI1213" s="117"/>
      <c r="DJ1213" s="117"/>
      <c r="DK1213" s="117"/>
      <c r="DL1213" s="117"/>
      <c r="DM1213" s="117"/>
      <c r="DN1213" s="117"/>
      <c r="DO1213" s="117"/>
      <c r="DP1213" s="117"/>
      <c r="DQ1213" s="117"/>
      <c r="DR1213" s="117"/>
      <c r="DS1213" s="117"/>
      <c r="DT1213" s="117"/>
      <c r="DU1213" s="117"/>
      <c r="DV1213" s="117"/>
      <c r="DW1213" s="117"/>
      <c r="DX1213" s="117"/>
      <c r="DY1213" s="117"/>
      <c r="DZ1213" s="117"/>
      <c r="EA1213" s="117"/>
      <c r="EB1213" s="117"/>
      <c r="EC1213" s="117"/>
      <c r="ED1213" s="117"/>
      <c r="EE1213" s="117"/>
      <c r="EF1213" s="117"/>
      <c r="EG1213" s="117"/>
      <c r="EH1213" s="117"/>
      <c r="EI1213" s="117"/>
      <c r="EJ1213" s="117"/>
      <c r="EK1213" s="117"/>
      <c r="EL1213" s="117"/>
      <c r="EM1213" s="117"/>
      <c r="EN1213" s="117"/>
      <c r="EO1213" s="117"/>
      <c r="EP1213" s="117"/>
      <c r="EQ1213" s="117"/>
      <c r="ER1213" s="117"/>
      <c r="ES1213" s="117"/>
      <c r="ET1213" s="117"/>
      <c r="EU1213" s="117"/>
      <c r="EV1213" s="117"/>
      <c r="EW1213" s="117"/>
      <c r="EX1213" s="117"/>
      <c r="EY1213" s="117"/>
      <c r="EZ1213" s="117"/>
      <c r="FA1213" s="117"/>
      <c r="FB1213" s="117"/>
      <c r="FC1213" s="117"/>
      <c r="FD1213" s="117"/>
      <c r="FE1213" s="117"/>
      <c r="FF1213" s="117"/>
      <c r="FG1213" s="117"/>
      <c r="FH1213" s="117"/>
      <c r="FI1213" s="117"/>
      <c r="FJ1213" s="117"/>
      <c r="FK1213" s="117"/>
      <c r="FL1213" s="117"/>
      <c r="FM1213" s="117"/>
      <c r="FN1213" s="117"/>
      <c r="FO1213" s="117"/>
      <c r="FP1213" s="117"/>
      <c r="FQ1213" s="117"/>
      <c r="FR1213" s="117"/>
      <c r="FS1213" s="117"/>
      <c r="FT1213" s="117"/>
      <c r="FU1213" s="117"/>
      <c r="FV1213" s="117"/>
      <c r="FW1213" s="117"/>
      <c r="FX1213" s="117"/>
      <c r="FY1213" s="117"/>
      <c r="FZ1213" s="117"/>
      <c r="GA1213" s="117"/>
      <c r="GB1213" s="117"/>
      <c r="GC1213" s="117"/>
      <c r="GD1213" s="117"/>
      <c r="GE1213" s="117"/>
      <c r="GF1213" s="117"/>
      <c r="GG1213" s="117"/>
      <c r="GH1213" s="117"/>
      <c r="GI1213" s="117"/>
      <c r="GJ1213" s="117"/>
      <c r="GK1213" s="117"/>
      <c r="GL1213" s="117"/>
      <c r="GM1213" s="117"/>
      <c r="GN1213" s="117"/>
      <c r="GO1213" s="117"/>
      <c r="GP1213" s="117"/>
      <c r="GQ1213" s="117"/>
      <c r="GR1213" s="117"/>
      <c r="GS1213" s="117"/>
      <c r="GT1213" s="117"/>
      <c r="GU1213" s="117"/>
      <c r="GV1213" s="117"/>
      <c r="GW1213" s="117"/>
      <c r="GX1213" s="117"/>
      <c r="GY1213" s="117"/>
      <c r="GZ1213" s="117"/>
      <c r="HA1213" s="117"/>
      <c r="HB1213" s="117"/>
      <c r="HC1213" s="117"/>
      <c r="HD1213" s="117"/>
      <c r="HE1213" s="117"/>
      <c r="HF1213" s="117"/>
      <c r="HG1213" s="117"/>
      <c r="HH1213" s="117"/>
      <c r="HI1213" s="117"/>
      <c r="HJ1213" s="117"/>
      <c r="HK1213" s="117"/>
      <c r="HL1213" s="117"/>
      <c r="HM1213" s="117"/>
      <c r="HN1213" s="117"/>
      <c r="HO1213" s="117"/>
      <c r="HP1213" s="117"/>
      <c r="HQ1213" s="117"/>
      <c r="HR1213" s="117"/>
      <c r="HS1213" s="117"/>
      <c r="HT1213" s="117"/>
      <c r="HU1213" s="117"/>
      <c r="HV1213" s="117"/>
      <c r="HW1213" s="117"/>
      <c r="HX1213" s="117"/>
      <c r="HY1213" s="117"/>
      <c r="HZ1213" s="117"/>
      <c r="IA1213" s="117"/>
      <c r="IB1213" s="117"/>
      <c r="IC1213" s="117"/>
      <c r="ID1213" s="117"/>
      <c r="IE1213" s="117"/>
      <c r="IF1213" s="117"/>
      <c r="IG1213" s="117"/>
      <c r="IH1213" s="117"/>
      <c r="II1213" s="117"/>
      <c r="IJ1213" s="117"/>
      <c r="IK1213" s="117"/>
      <c r="IL1213" s="117"/>
      <c r="IM1213" s="117"/>
      <c r="IN1213" s="117"/>
      <c r="IO1213" s="117"/>
      <c r="IP1213" s="117"/>
      <c r="IQ1213" s="117"/>
      <c r="IR1213" s="117"/>
      <c r="IS1213" s="117"/>
      <c r="IT1213" s="117"/>
      <c r="IU1213" s="117"/>
      <c r="IV1213" s="117"/>
      <c r="IW1213" s="117"/>
      <c r="IX1213" s="117"/>
      <c r="IY1213" s="117"/>
      <c r="IZ1213" s="117"/>
      <c r="JA1213" s="117"/>
      <c r="JB1213" s="117"/>
      <c r="JC1213" s="117"/>
      <c r="JD1213" s="117"/>
      <c r="JE1213" s="117"/>
      <c r="JF1213" s="117"/>
      <c r="JG1213" s="117"/>
      <c r="JH1213" s="117"/>
      <c r="JI1213" s="117"/>
      <c r="JJ1213" s="117"/>
      <c r="JK1213" s="117"/>
      <c r="JL1213" s="117"/>
      <c r="JM1213" s="117"/>
      <c r="JN1213" s="117"/>
      <c r="JO1213" s="117"/>
      <c r="JP1213" s="117"/>
      <c r="JQ1213" s="117"/>
      <c r="JR1213" s="117"/>
      <c r="JS1213" s="117"/>
      <c r="JT1213" s="117"/>
      <c r="JU1213" s="117"/>
      <c r="JV1213" s="117"/>
      <c r="JW1213" s="117"/>
      <c r="JX1213" s="117"/>
      <c r="JY1213" s="117"/>
      <c r="JZ1213" s="117"/>
      <c r="KA1213" s="117"/>
      <c r="KB1213" s="117"/>
      <c r="KC1213" s="117"/>
      <c r="KD1213" s="117"/>
      <c r="KE1213" s="117"/>
      <c r="KF1213" s="117"/>
      <c r="KG1213" s="117"/>
      <c r="KH1213" s="117"/>
      <c r="KI1213" s="117"/>
      <c r="KJ1213" s="117"/>
      <c r="KK1213" s="117"/>
      <c r="KL1213" s="117"/>
      <c r="KM1213" s="117"/>
      <c r="KN1213" s="117"/>
      <c r="KO1213" s="117"/>
      <c r="KP1213" s="117"/>
      <c r="KQ1213" s="117"/>
      <c r="KR1213" s="117"/>
      <c r="KS1213" s="117"/>
      <c r="KT1213" s="117"/>
      <c r="KU1213" s="117"/>
      <c r="KV1213" s="117"/>
      <c r="KW1213" s="117"/>
      <c r="KX1213" s="117"/>
      <c r="KY1213" s="117"/>
      <c r="KZ1213" s="117"/>
      <c r="LA1213" s="117"/>
      <c r="LB1213" s="117"/>
      <c r="LC1213" s="117"/>
      <c r="LD1213" s="117"/>
      <c r="LE1213" s="117"/>
      <c r="LF1213" s="117"/>
      <c r="LG1213" s="117"/>
      <c r="LH1213" s="117"/>
      <c r="LI1213" s="117"/>
      <c r="LJ1213" s="117"/>
      <c r="LK1213" s="117"/>
      <c r="LL1213" s="117"/>
      <c r="LM1213" s="117"/>
      <c r="LN1213" s="117"/>
      <c r="LO1213" s="117"/>
      <c r="LP1213" s="117"/>
      <c r="LQ1213" s="117"/>
      <c r="LR1213" s="117"/>
      <c r="LS1213" s="117"/>
      <c r="LT1213" s="117"/>
      <c r="LU1213" s="117"/>
      <c r="LV1213" s="117"/>
      <c r="LW1213" s="117"/>
      <c r="LX1213" s="117"/>
      <c r="LY1213" s="117"/>
      <c r="LZ1213" s="117"/>
      <c r="MA1213" s="117"/>
      <c r="MB1213" s="117"/>
      <c r="MC1213" s="117"/>
      <c r="MD1213" s="117"/>
      <c r="ME1213" s="117"/>
      <c r="MF1213" s="117"/>
      <c r="MG1213" s="117"/>
      <c r="MH1213" s="117"/>
      <c r="MI1213" s="117"/>
      <c r="MJ1213" s="117"/>
      <c r="MK1213" s="117"/>
      <c r="ML1213" s="117"/>
      <c r="MM1213" s="117"/>
      <c r="MN1213" s="117"/>
      <c r="MO1213" s="117"/>
      <c r="MP1213" s="117"/>
      <c r="MQ1213" s="117"/>
      <c r="MR1213" s="117"/>
      <c r="MS1213" s="117"/>
      <c r="MT1213" s="117"/>
      <c r="MU1213" s="117"/>
      <c r="MV1213" s="117"/>
      <c r="MW1213" s="117"/>
      <c r="MX1213" s="117"/>
      <c r="MY1213" s="117"/>
      <c r="MZ1213" s="117"/>
      <c r="NA1213" s="117"/>
      <c r="NB1213" s="117"/>
      <c r="NC1213" s="117"/>
      <c r="ND1213" s="117"/>
      <c r="NE1213" s="117"/>
      <c r="NF1213" s="117"/>
      <c r="NG1213" s="117"/>
      <c r="NH1213" s="117"/>
      <c r="NI1213" s="117"/>
      <c r="NJ1213" s="117"/>
      <c r="NK1213" s="117"/>
      <c r="NL1213" s="117"/>
      <c r="NM1213" s="117"/>
      <c r="NN1213" s="117"/>
      <c r="NO1213" s="117"/>
      <c r="NP1213" s="117"/>
      <c r="NQ1213" s="117"/>
      <c r="NR1213" s="117"/>
      <c r="NS1213" s="117"/>
      <c r="NT1213" s="117"/>
      <c r="NU1213" s="117"/>
      <c r="NV1213" s="117"/>
      <c r="NW1213" s="117"/>
      <c r="NX1213" s="117"/>
      <c r="NY1213" s="117"/>
      <c r="NZ1213" s="117"/>
      <c r="OA1213" s="117"/>
      <c r="OB1213" s="117"/>
      <c r="OC1213" s="117"/>
      <c r="OD1213" s="117"/>
      <c r="OE1213" s="117"/>
      <c r="OF1213" s="117"/>
      <c r="OG1213" s="117"/>
      <c r="OH1213" s="117"/>
      <c r="OI1213" s="117"/>
      <c r="OJ1213" s="117"/>
      <c r="OK1213" s="117"/>
      <c r="OL1213" s="117"/>
      <c r="OM1213" s="117"/>
      <c r="ON1213" s="117"/>
      <c r="OO1213" s="117"/>
      <c r="OP1213" s="117"/>
      <c r="OQ1213" s="117"/>
      <c r="OR1213" s="117"/>
      <c r="OS1213" s="117"/>
      <c r="OT1213" s="117"/>
      <c r="OU1213" s="117"/>
      <c r="OV1213" s="117"/>
      <c r="OW1213" s="117"/>
      <c r="OX1213" s="117"/>
      <c r="OY1213" s="117"/>
      <c r="OZ1213" s="117"/>
      <c r="PA1213" s="117"/>
      <c r="PB1213" s="117"/>
      <c r="PC1213" s="117"/>
      <c r="PD1213" s="117"/>
      <c r="PE1213" s="117"/>
      <c r="PF1213" s="117"/>
      <c r="PG1213" s="117"/>
      <c r="PH1213" s="117"/>
      <c r="PI1213" s="117"/>
      <c r="PJ1213" s="117"/>
      <c r="PK1213" s="117"/>
      <c r="PL1213" s="117"/>
      <c r="PM1213" s="117"/>
      <c r="PN1213" s="117"/>
      <c r="PO1213" s="117"/>
      <c r="PP1213" s="117"/>
      <c r="PQ1213" s="117"/>
      <c r="PR1213" s="117"/>
      <c r="PS1213" s="117"/>
      <c r="PT1213" s="117"/>
      <c r="PU1213" s="117"/>
      <c r="PV1213" s="117"/>
      <c r="PW1213" s="117"/>
      <c r="PX1213" s="117"/>
      <c r="PY1213" s="117"/>
      <c r="PZ1213" s="117"/>
      <c r="QA1213" s="117"/>
      <c r="QB1213" s="117"/>
      <c r="QC1213" s="117"/>
      <c r="QD1213" s="117"/>
      <c r="QE1213" s="117"/>
      <c r="QF1213" s="117"/>
      <c r="QG1213" s="117"/>
      <c r="QH1213" s="117"/>
      <c r="QI1213" s="117"/>
      <c r="QJ1213" s="117"/>
      <c r="QK1213" s="117"/>
      <c r="QL1213" s="117"/>
      <c r="QM1213" s="117"/>
      <c r="QN1213" s="117"/>
      <c r="QO1213" s="117"/>
      <c r="QP1213" s="117"/>
      <c r="QQ1213" s="117"/>
      <c r="QR1213" s="117"/>
      <c r="QS1213" s="117"/>
      <c r="QT1213" s="117"/>
      <c r="QU1213" s="117"/>
      <c r="QV1213" s="117"/>
      <c r="QW1213" s="117"/>
      <c r="QX1213" s="117"/>
      <c r="QY1213" s="117"/>
      <c r="QZ1213" s="117"/>
      <c r="RA1213" s="117"/>
      <c r="RB1213" s="117"/>
      <c r="RC1213" s="117"/>
      <c r="RD1213" s="117"/>
      <c r="RE1213" s="117"/>
      <c r="RF1213" s="117"/>
      <c r="RG1213" s="117"/>
      <c r="RH1213" s="117"/>
      <c r="RI1213" s="117"/>
      <c r="RJ1213" s="117"/>
      <c r="RK1213" s="117"/>
      <c r="RL1213" s="117"/>
      <c r="RM1213" s="117"/>
      <c r="RN1213" s="117"/>
      <c r="RO1213" s="117"/>
      <c r="RP1213" s="117"/>
      <c r="RQ1213" s="117"/>
      <c r="RR1213" s="117"/>
      <c r="RS1213" s="117"/>
      <c r="RT1213" s="117"/>
      <c r="RU1213" s="117"/>
      <c r="RV1213" s="117"/>
      <c r="RW1213" s="117"/>
      <c r="RX1213" s="117"/>
      <c r="RY1213" s="117"/>
      <c r="RZ1213" s="117"/>
      <c r="SA1213" s="117"/>
      <c r="SB1213" s="117"/>
      <c r="SC1213" s="117"/>
      <c r="SD1213" s="117"/>
      <c r="SE1213" s="117"/>
      <c r="SF1213" s="117"/>
      <c r="SG1213" s="117"/>
      <c r="SH1213" s="117"/>
      <c r="SI1213" s="117"/>
      <c r="SJ1213" s="117"/>
      <c r="SK1213" s="117"/>
      <c r="SL1213" s="117"/>
      <c r="SM1213" s="117"/>
      <c r="SN1213" s="117"/>
      <c r="SO1213" s="117"/>
      <c r="SP1213" s="117"/>
      <c r="SQ1213" s="117"/>
      <c r="SR1213" s="117"/>
      <c r="SS1213" s="117"/>
      <c r="ST1213" s="117"/>
      <c r="SU1213" s="117"/>
      <c r="SV1213" s="117"/>
      <c r="SW1213" s="117"/>
      <c r="SX1213" s="117"/>
      <c r="SY1213" s="117"/>
      <c r="SZ1213" s="117"/>
      <c r="TA1213" s="117"/>
      <c r="TB1213" s="117"/>
      <c r="TC1213" s="117"/>
      <c r="TD1213" s="117"/>
      <c r="TE1213" s="117"/>
      <c r="TF1213" s="117"/>
      <c r="TG1213" s="117"/>
      <c r="TH1213" s="117"/>
      <c r="TI1213" s="117"/>
      <c r="TJ1213" s="117"/>
      <c r="TK1213" s="117"/>
      <c r="TL1213" s="117"/>
      <c r="TM1213" s="117"/>
      <c r="TN1213" s="117"/>
      <c r="TO1213" s="117"/>
      <c r="TP1213" s="117"/>
      <c r="TQ1213" s="117"/>
      <c r="TR1213" s="117"/>
      <c r="TS1213" s="117"/>
      <c r="TT1213" s="117"/>
      <c r="TU1213" s="117"/>
      <c r="TV1213" s="117"/>
      <c r="TW1213" s="117"/>
      <c r="TX1213" s="117"/>
      <c r="TY1213" s="117"/>
      <c r="TZ1213" s="117"/>
      <c r="UA1213" s="117"/>
      <c r="UB1213" s="117"/>
      <c r="UC1213" s="117"/>
      <c r="UD1213" s="117"/>
      <c r="UE1213" s="117"/>
      <c r="UF1213" s="117"/>
      <c r="UG1213" s="117"/>
      <c r="UH1213" s="117"/>
      <c r="UI1213" s="117"/>
      <c r="UJ1213" s="117"/>
      <c r="UK1213" s="117"/>
      <c r="UL1213" s="117"/>
      <c r="UM1213" s="117"/>
      <c r="UN1213" s="117"/>
      <c r="UO1213" s="117"/>
      <c r="UP1213" s="117"/>
      <c r="UQ1213" s="117"/>
      <c r="UR1213" s="117"/>
      <c r="US1213" s="117"/>
      <c r="UT1213" s="117"/>
      <c r="UU1213" s="117"/>
      <c r="UV1213" s="117"/>
      <c r="UW1213" s="117"/>
      <c r="UX1213" s="117"/>
      <c r="UY1213" s="117"/>
      <c r="UZ1213" s="117"/>
      <c r="VA1213" s="117"/>
      <c r="VB1213" s="117"/>
      <c r="VC1213" s="117"/>
      <c r="VD1213" s="117"/>
      <c r="VE1213" s="117"/>
      <c r="VF1213" s="117"/>
      <c r="VG1213" s="117"/>
      <c r="VH1213" s="117"/>
      <c r="VI1213" s="117"/>
      <c r="VJ1213" s="117"/>
      <c r="VK1213" s="117"/>
      <c r="VL1213" s="117"/>
      <c r="VM1213" s="117"/>
      <c r="VN1213" s="117"/>
      <c r="VO1213" s="117"/>
      <c r="VP1213" s="117"/>
      <c r="VQ1213" s="117"/>
      <c r="VR1213" s="117"/>
      <c r="VS1213" s="117"/>
      <c r="VT1213" s="117"/>
      <c r="VU1213" s="117"/>
      <c r="VV1213" s="117"/>
      <c r="VW1213" s="117"/>
      <c r="VX1213" s="117"/>
      <c r="VY1213" s="117"/>
      <c r="VZ1213" s="117"/>
      <c r="WA1213" s="117"/>
      <c r="WB1213" s="117"/>
      <c r="WC1213" s="117"/>
      <c r="WD1213" s="117"/>
      <c r="WE1213" s="117"/>
      <c r="WF1213" s="117"/>
      <c r="WG1213" s="117"/>
      <c r="WH1213" s="117"/>
      <c r="WI1213" s="117"/>
      <c r="WJ1213" s="117"/>
      <c r="WK1213" s="117"/>
      <c r="WL1213" s="117"/>
      <c r="WM1213" s="117"/>
      <c r="WN1213" s="117"/>
      <c r="WO1213" s="117"/>
      <c r="WP1213" s="117"/>
      <c r="WQ1213" s="117"/>
      <c r="WR1213" s="117"/>
      <c r="WS1213" s="117"/>
      <c r="WT1213" s="117"/>
      <c r="WU1213" s="117"/>
      <c r="WV1213" s="117"/>
      <c r="WW1213" s="117"/>
      <c r="WX1213" s="117"/>
      <c r="WY1213" s="117"/>
      <c r="WZ1213" s="117"/>
      <c r="XA1213" s="117"/>
      <c r="XB1213" s="117"/>
      <c r="XC1213" s="117"/>
      <c r="XD1213" s="117"/>
      <c r="XE1213" s="117"/>
      <c r="XF1213" s="117"/>
      <c r="XG1213" s="117"/>
      <c r="XH1213" s="117"/>
      <c r="XI1213" s="117"/>
      <c r="XJ1213" s="117"/>
      <c r="XK1213" s="117"/>
      <c r="XL1213" s="117"/>
      <c r="XM1213" s="117"/>
      <c r="XN1213" s="117"/>
      <c r="XO1213" s="117"/>
      <c r="XP1213" s="117"/>
      <c r="XQ1213" s="117"/>
      <c r="XR1213" s="117"/>
      <c r="XS1213" s="117"/>
      <c r="XT1213" s="117"/>
      <c r="XU1213" s="117"/>
      <c r="XV1213" s="117"/>
      <c r="XW1213" s="117"/>
      <c r="XX1213" s="117"/>
      <c r="XY1213" s="117"/>
      <c r="XZ1213" s="117"/>
      <c r="YA1213" s="117"/>
      <c r="YB1213" s="117"/>
      <c r="YC1213" s="117"/>
      <c r="YD1213" s="117"/>
      <c r="YE1213" s="117"/>
      <c r="YF1213" s="117"/>
      <c r="YG1213" s="117"/>
      <c r="YH1213" s="117"/>
      <c r="YI1213" s="117"/>
      <c r="YJ1213" s="117"/>
      <c r="YK1213" s="117"/>
      <c r="YL1213" s="117"/>
      <c r="YM1213" s="117"/>
      <c r="YN1213" s="117"/>
      <c r="YO1213" s="117"/>
      <c r="YP1213" s="117"/>
      <c r="YQ1213" s="117"/>
      <c r="YR1213" s="117"/>
      <c r="YS1213" s="117"/>
      <c r="YT1213" s="117"/>
      <c r="YU1213" s="117"/>
      <c r="YV1213" s="117"/>
      <c r="YW1213" s="117"/>
      <c r="YX1213" s="117"/>
      <c r="YY1213" s="117"/>
      <c r="YZ1213" s="117"/>
      <c r="ZA1213" s="117"/>
      <c r="ZB1213" s="117"/>
      <c r="ZC1213" s="117"/>
      <c r="ZD1213" s="117"/>
      <c r="ZE1213" s="117"/>
      <c r="ZF1213" s="117"/>
      <c r="ZG1213" s="117"/>
      <c r="ZH1213" s="117"/>
      <c r="ZI1213" s="117"/>
      <c r="ZJ1213" s="117"/>
      <c r="ZK1213" s="117"/>
      <c r="ZL1213" s="117"/>
      <c r="ZM1213" s="117"/>
      <c r="ZN1213" s="117"/>
      <c r="ZO1213" s="117"/>
      <c r="ZP1213" s="117"/>
      <c r="ZQ1213" s="117"/>
      <c r="ZR1213" s="117"/>
      <c r="ZS1213" s="117"/>
      <c r="ZT1213" s="117"/>
      <c r="ZU1213" s="117"/>
      <c r="ZV1213" s="117"/>
      <c r="ZW1213" s="117"/>
      <c r="ZX1213" s="117"/>
      <c r="ZY1213" s="117"/>
      <c r="ZZ1213" s="117"/>
      <c r="AAA1213" s="117"/>
      <c r="AAB1213" s="117"/>
      <c r="AAC1213" s="117"/>
      <c r="AAD1213" s="117"/>
      <c r="AAE1213" s="117"/>
      <c r="AAF1213" s="117"/>
      <c r="AAG1213" s="117"/>
      <c r="AAH1213" s="117"/>
      <c r="AAI1213" s="117"/>
      <c r="AAJ1213" s="117"/>
      <c r="AAK1213" s="117"/>
      <c r="AAL1213" s="117"/>
      <c r="AAM1213" s="117"/>
      <c r="AAN1213" s="117"/>
      <c r="AAO1213" s="117"/>
      <c r="AAP1213" s="117"/>
      <c r="AAQ1213" s="117"/>
      <c r="AAR1213" s="117"/>
      <c r="AAS1213" s="117"/>
      <c r="AAT1213" s="117"/>
      <c r="AAU1213" s="117"/>
      <c r="AAV1213" s="117"/>
      <c r="AAW1213" s="117"/>
      <c r="AAX1213" s="117"/>
      <c r="AAY1213" s="117"/>
      <c r="AAZ1213" s="117"/>
      <c r="ABA1213" s="117"/>
      <c r="ABB1213" s="117"/>
      <c r="ABC1213" s="117"/>
      <c r="ABD1213" s="117"/>
      <c r="ABE1213" s="117"/>
      <c r="ABF1213" s="117"/>
      <c r="ABG1213" s="117"/>
      <c r="ABH1213" s="117"/>
      <c r="ABI1213" s="117"/>
      <c r="ABJ1213" s="117"/>
      <c r="ABK1213" s="117"/>
      <c r="ABL1213" s="117"/>
      <c r="ABM1213" s="117"/>
      <c r="ABN1213" s="117"/>
      <c r="ABO1213" s="117"/>
      <c r="ABP1213" s="117"/>
      <c r="ABQ1213" s="117"/>
      <c r="ABR1213" s="117"/>
      <c r="ABS1213" s="117"/>
      <c r="ABT1213" s="117"/>
      <c r="ABU1213" s="117"/>
      <c r="ABV1213" s="117"/>
      <c r="ABW1213" s="117"/>
      <c r="ABX1213" s="117"/>
      <c r="ABY1213" s="117"/>
      <c r="ABZ1213" s="117"/>
      <c r="ACA1213" s="117"/>
      <c r="ACB1213" s="117"/>
      <c r="ACC1213" s="117"/>
      <c r="ACD1213" s="117"/>
      <c r="ACE1213" s="117"/>
      <c r="ACF1213" s="117"/>
      <c r="ACG1213" s="117"/>
      <c r="ACH1213" s="117"/>
      <c r="ACI1213" s="117"/>
      <c r="ACJ1213" s="117"/>
      <c r="ACK1213" s="117"/>
      <c r="ACL1213" s="117"/>
      <c r="ACM1213" s="117"/>
      <c r="ACN1213" s="117"/>
      <c r="ACO1213" s="117"/>
      <c r="ACP1213" s="117"/>
      <c r="ACQ1213" s="117"/>
      <c r="ACR1213" s="117"/>
      <c r="ACS1213" s="117"/>
      <c r="ACT1213" s="117"/>
      <c r="ACU1213" s="117"/>
      <c r="ACV1213" s="117"/>
      <c r="ACW1213" s="117"/>
      <c r="ACX1213" s="117"/>
      <c r="ACY1213" s="117"/>
      <c r="ACZ1213" s="117"/>
      <c r="ADA1213" s="117"/>
      <c r="ADB1213" s="117"/>
      <c r="ADC1213" s="117"/>
      <c r="ADD1213" s="117"/>
      <c r="ADE1213" s="117"/>
      <c r="ADF1213" s="117"/>
      <c r="ADG1213" s="117"/>
      <c r="ADH1213" s="117"/>
      <c r="ADI1213" s="117"/>
      <c r="ADJ1213" s="117"/>
      <c r="ADK1213" s="117"/>
      <c r="ADL1213" s="117"/>
      <c r="ADM1213" s="117"/>
      <c r="ADN1213" s="117"/>
      <c r="ADO1213" s="117"/>
      <c r="ADP1213" s="117"/>
      <c r="ADQ1213" s="117"/>
      <c r="ADR1213" s="117"/>
      <c r="ADS1213" s="117"/>
      <c r="ADT1213" s="117"/>
      <c r="ADU1213" s="117"/>
      <c r="ADV1213" s="117"/>
      <c r="ADW1213" s="117"/>
      <c r="ADX1213" s="117"/>
      <c r="ADY1213" s="117"/>
      <c r="ADZ1213" s="117"/>
      <c r="AEA1213" s="117"/>
      <c r="AEB1213" s="117"/>
      <c r="AEC1213" s="117"/>
      <c r="AED1213" s="117"/>
      <c r="AEE1213" s="117"/>
      <c r="AEF1213" s="117"/>
      <c r="AEG1213" s="117"/>
      <c r="AEH1213" s="117"/>
      <c r="AEI1213" s="117"/>
      <c r="AEJ1213" s="117"/>
      <c r="AEK1213" s="117"/>
      <c r="AEL1213" s="117"/>
      <c r="AEM1213" s="117"/>
      <c r="AEN1213" s="117"/>
      <c r="AEO1213" s="117"/>
      <c r="AEP1213" s="117"/>
      <c r="AEQ1213" s="117"/>
      <c r="AER1213" s="117"/>
      <c r="AES1213" s="117"/>
      <c r="AET1213" s="117"/>
      <c r="AEU1213" s="117"/>
      <c r="AEV1213" s="117"/>
      <c r="AEW1213" s="117"/>
      <c r="AEX1213" s="117"/>
      <c r="AEY1213" s="117"/>
      <c r="AEZ1213" s="117"/>
      <c r="AFA1213" s="117"/>
      <c r="AFB1213" s="117"/>
      <c r="AFC1213" s="117"/>
      <c r="AFD1213" s="117"/>
      <c r="AFE1213" s="117"/>
      <c r="AFF1213" s="117"/>
      <c r="AFG1213" s="117"/>
      <c r="AFH1213" s="117"/>
      <c r="AFI1213" s="117"/>
      <c r="AFJ1213" s="117"/>
      <c r="AFK1213" s="117"/>
      <c r="AFL1213" s="117"/>
      <c r="AFM1213" s="117"/>
      <c r="AFN1213" s="117"/>
      <c r="AFO1213" s="117"/>
      <c r="AFP1213" s="117"/>
      <c r="AFQ1213" s="117"/>
      <c r="AFR1213" s="117"/>
      <c r="AFS1213" s="117"/>
      <c r="AFT1213" s="117"/>
      <c r="AFU1213" s="117"/>
      <c r="AFV1213" s="117"/>
      <c r="AFW1213" s="117"/>
      <c r="AFX1213" s="117"/>
      <c r="AFY1213" s="117"/>
      <c r="AFZ1213" s="117"/>
      <c r="AGA1213" s="117"/>
      <c r="AGB1213" s="117"/>
      <c r="AGC1213" s="117"/>
      <c r="AGD1213" s="117"/>
      <c r="AGE1213" s="117"/>
      <c r="AGF1213" s="117"/>
      <c r="AGG1213" s="117"/>
      <c r="AGH1213" s="117"/>
      <c r="AGI1213" s="117"/>
      <c r="AGJ1213" s="117"/>
      <c r="AGK1213" s="117"/>
      <c r="AGL1213" s="117"/>
      <c r="AGM1213" s="117"/>
      <c r="AGN1213" s="117"/>
      <c r="AGO1213" s="117"/>
      <c r="AGP1213" s="117"/>
      <c r="AGQ1213" s="117"/>
      <c r="AGR1213" s="117"/>
      <c r="AGS1213" s="117"/>
      <c r="AGT1213" s="117"/>
      <c r="AGU1213" s="117"/>
      <c r="AGV1213" s="117"/>
      <c r="AGW1213" s="117"/>
      <c r="AGX1213" s="117"/>
      <c r="AGY1213" s="117"/>
      <c r="AGZ1213" s="117"/>
      <c r="AHA1213" s="117"/>
      <c r="AHB1213" s="117"/>
      <c r="AHC1213" s="117"/>
      <c r="AHD1213" s="117"/>
      <c r="AHE1213" s="117"/>
      <c r="AHF1213" s="117"/>
      <c r="AHG1213" s="117"/>
      <c r="AHH1213" s="117"/>
      <c r="AHI1213" s="117"/>
      <c r="AHJ1213" s="117"/>
      <c r="AHK1213" s="117"/>
      <c r="AHL1213" s="117"/>
      <c r="AHM1213" s="117"/>
      <c r="AHN1213" s="117"/>
      <c r="AHO1213" s="117"/>
      <c r="AHP1213" s="117"/>
      <c r="AHQ1213" s="117"/>
      <c r="AHR1213" s="117"/>
      <c r="AHS1213" s="117"/>
      <c r="AHT1213" s="117"/>
      <c r="AHU1213" s="117"/>
      <c r="AHV1213" s="117"/>
      <c r="AHW1213" s="117"/>
      <c r="AHX1213" s="117"/>
      <c r="AHY1213" s="117"/>
      <c r="AHZ1213" s="117"/>
      <c r="AIA1213" s="117"/>
      <c r="AIB1213" s="117"/>
      <c r="AIC1213" s="117"/>
      <c r="AID1213" s="117"/>
      <c r="AIE1213" s="117"/>
      <c r="AIF1213" s="117"/>
      <c r="AIG1213" s="117"/>
      <c r="AIH1213" s="117"/>
      <c r="AII1213" s="117"/>
      <c r="AIJ1213" s="117"/>
      <c r="AIK1213" s="117"/>
      <c r="AIL1213" s="117"/>
      <c r="AIM1213" s="117"/>
      <c r="AIN1213" s="117"/>
      <c r="AIO1213" s="117"/>
      <c r="AIP1213" s="117"/>
      <c r="AIQ1213" s="117"/>
      <c r="AIR1213" s="117"/>
      <c r="AIS1213" s="117"/>
      <c r="AIT1213" s="117"/>
      <c r="AIU1213" s="117"/>
      <c r="AIV1213" s="117"/>
      <c r="AIW1213" s="117"/>
      <c r="AIX1213" s="117"/>
      <c r="AIY1213" s="117"/>
      <c r="AIZ1213" s="117"/>
      <c r="AJA1213" s="117"/>
      <c r="AJB1213" s="117"/>
      <c r="AJC1213" s="117"/>
      <c r="AJD1213" s="117"/>
      <c r="AJE1213" s="117"/>
      <c r="AJF1213" s="117"/>
      <c r="AJG1213" s="117"/>
      <c r="AJH1213" s="117"/>
      <c r="AJI1213" s="117"/>
      <c r="AJJ1213" s="117"/>
      <c r="AJK1213" s="117"/>
      <c r="AJL1213" s="117"/>
      <c r="AJM1213" s="117"/>
      <c r="AJN1213" s="117"/>
      <c r="AJO1213" s="117"/>
      <c r="AJP1213" s="117"/>
      <c r="AJQ1213" s="117"/>
      <c r="AJR1213" s="117"/>
      <c r="AJS1213" s="117"/>
      <c r="AJT1213" s="117"/>
      <c r="AJU1213" s="117"/>
      <c r="AJV1213" s="117"/>
      <c r="AJW1213" s="117"/>
      <c r="AJX1213" s="117"/>
      <c r="AJY1213" s="117"/>
      <c r="AJZ1213" s="117"/>
      <c r="AKA1213" s="117"/>
      <c r="AKB1213" s="117"/>
      <c r="AKC1213" s="117"/>
      <c r="AKD1213" s="117"/>
      <c r="AKE1213" s="117"/>
      <c r="AKF1213" s="117"/>
      <c r="AKG1213" s="117"/>
      <c r="AKH1213" s="117"/>
      <c r="AKI1213" s="117"/>
      <c r="AKJ1213" s="117"/>
      <c r="AKK1213" s="117"/>
      <c r="AKL1213" s="117"/>
      <c r="AKM1213" s="117"/>
      <c r="AKN1213" s="117"/>
      <c r="AKO1213" s="117"/>
      <c r="AKP1213" s="117"/>
      <c r="AKQ1213" s="117"/>
      <c r="AKR1213" s="117"/>
      <c r="AKS1213" s="117"/>
      <c r="AKT1213" s="117"/>
      <c r="AKU1213" s="117"/>
      <c r="AKV1213" s="117"/>
      <c r="AKW1213" s="117"/>
      <c r="AKX1213" s="117"/>
      <c r="AKY1213" s="117"/>
      <c r="AKZ1213" s="117"/>
      <c r="ALA1213" s="117"/>
      <c r="ALB1213" s="117"/>
      <c r="ALC1213" s="117"/>
      <c r="ALD1213" s="117"/>
      <c r="ALE1213" s="117"/>
      <c r="ALF1213" s="117"/>
      <c r="ALG1213" s="117"/>
      <c r="ALH1213" s="117"/>
      <c r="ALI1213" s="117"/>
      <c r="ALJ1213" s="117"/>
      <c r="ALK1213" s="117"/>
      <c r="ALL1213" s="117"/>
      <c r="ALM1213" s="117"/>
      <c r="ALN1213" s="117"/>
    </row>
    <row r="1214" spans="1:1002" s="12" customFormat="1" ht="11.25" customHeight="1" x14ac:dyDescent="0.25">
      <c r="A1214" s="500" t="s">
        <v>1995</v>
      </c>
      <c r="B1214" s="500"/>
      <c r="C1214" s="500"/>
      <c r="D1214" s="500"/>
      <c r="E1214" s="500"/>
      <c r="F1214" s="500"/>
      <c r="G1214" s="500"/>
      <c r="H1214" s="500"/>
    </row>
    <row r="1215" spans="1:1002" s="12" customFormat="1" ht="14.25" customHeight="1" x14ac:dyDescent="0.25">
      <c r="A1215" s="495" t="s">
        <v>1996</v>
      </c>
      <c r="B1215" s="495"/>
      <c r="C1215" s="495"/>
      <c r="D1215" s="495"/>
      <c r="E1215" s="495"/>
      <c r="F1215" s="495"/>
      <c r="G1215" s="495"/>
      <c r="H1215" s="495"/>
    </row>
    <row r="1216" spans="1:1002" s="12" customFormat="1" ht="40.5" customHeight="1" x14ac:dyDescent="0.25">
      <c r="A1216" s="180"/>
      <c r="B1216" s="182" t="s">
        <v>1997</v>
      </c>
      <c r="C1216" s="181">
        <v>21861</v>
      </c>
      <c r="D1216" s="182" t="s">
        <v>1998</v>
      </c>
      <c r="E1216" s="183">
        <v>32</v>
      </c>
      <c r="F1216" s="184">
        <v>41808</v>
      </c>
      <c r="G1216" s="185" t="s">
        <v>1999</v>
      </c>
      <c r="H1216" s="182">
        <v>21</v>
      </c>
    </row>
    <row r="1217" spans="1:8" s="12" customFormat="1" ht="36.75" customHeight="1" x14ac:dyDescent="0.25">
      <c r="A1217" s="180"/>
      <c r="B1217" s="185" t="s">
        <v>2000</v>
      </c>
      <c r="C1217" s="186">
        <v>21307</v>
      </c>
      <c r="D1217" s="185" t="s">
        <v>2001</v>
      </c>
      <c r="E1217" s="185">
        <v>33</v>
      </c>
      <c r="F1217" s="186">
        <v>41808</v>
      </c>
      <c r="G1217" s="185" t="s">
        <v>2002</v>
      </c>
      <c r="H1217" s="185">
        <v>21</v>
      </c>
    </row>
    <row r="1218" spans="1:8" s="12" customFormat="1" ht="15.75" customHeight="1" x14ac:dyDescent="0.25">
      <c r="A1218" s="495" t="s">
        <v>2003</v>
      </c>
      <c r="B1218" s="495"/>
      <c r="C1218" s="495"/>
      <c r="D1218" s="495"/>
      <c r="E1218" s="495"/>
      <c r="F1218" s="495"/>
      <c r="G1218" s="495"/>
      <c r="H1218" s="495"/>
    </row>
    <row r="1219" spans="1:8" s="12" customFormat="1" ht="51" customHeight="1" x14ac:dyDescent="0.25">
      <c r="A1219" s="222"/>
      <c r="B1219" s="190" t="s">
        <v>2004</v>
      </c>
      <c r="C1219" s="238">
        <v>24042</v>
      </c>
      <c r="D1219" s="237" t="s">
        <v>2005</v>
      </c>
      <c r="E1219" s="239">
        <v>25</v>
      </c>
      <c r="F1219" s="238">
        <v>41808</v>
      </c>
      <c r="G1219" s="240" t="s">
        <v>3486</v>
      </c>
      <c r="H1219" s="185">
        <v>21</v>
      </c>
    </row>
    <row r="1220" spans="1:8" s="12" customFormat="1" ht="30" customHeight="1" x14ac:dyDescent="0.25">
      <c r="A1220" s="180"/>
      <c r="B1220" s="182" t="s">
        <v>2006</v>
      </c>
      <c r="C1220" s="181">
        <v>29723</v>
      </c>
      <c r="D1220" s="182" t="s">
        <v>934</v>
      </c>
      <c r="E1220" s="183">
        <v>12</v>
      </c>
      <c r="F1220" s="181">
        <v>41808</v>
      </c>
      <c r="G1220" s="182" t="s">
        <v>3485</v>
      </c>
      <c r="H1220" s="182">
        <v>21</v>
      </c>
    </row>
    <row r="1221" spans="1:8" s="12" customFormat="1" ht="38.25" x14ac:dyDescent="0.25">
      <c r="A1221" s="180"/>
      <c r="B1221" s="182" t="s">
        <v>2007</v>
      </c>
      <c r="C1221" s="181">
        <v>22627</v>
      </c>
      <c r="D1221" s="182" t="s">
        <v>209</v>
      </c>
      <c r="E1221" s="188">
        <v>27</v>
      </c>
      <c r="F1221" s="181">
        <v>41808</v>
      </c>
      <c r="G1221" s="182" t="s">
        <v>2008</v>
      </c>
      <c r="H1221" s="182">
        <v>21</v>
      </c>
    </row>
    <row r="1222" spans="1:8" s="12" customFormat="1" ht="37.5" customHeight="1" x14ac:dyDescent="0.25">
      <c r="A1222" s="180"/>
      <c r="B1222" s="237" t="s">
        <v>3490</v>
      </c>
      <c r="C1222" s="238">
        <v>28430</v>
      </c>
      <c r="D1222" s="237" t="s">
        <v>2009</v>
      </c>
      <c r="E1222" s="239">
        <v>14</v>
      </c>
      <c r="F1222" s="238">
        <v>41808</v>
      </c>
      <c r="G1222" s="240" t="s">
        <v>3489</v>
      </c>
      <c r="H1222" s="185">
        <v>21</v>
      </c>
    </row>
    <row r="1223" spans="1:8" s="12" customFormat="1" ht="25.5" x14ac:dyDescent="0.25">
      <c r="A1223" s="180"/>
      <c r="B1223" s="190" t="s">
        <v>2010</v>
      </c>
      <c r="C1223" s="189">
        <v>24526</v>
      </c>
      <c r="D1223" s="190" t="s">
        <v>1175</v>
      </c>
      <c r="E1223" s="188">
        <v>26</v>
      </c>
      <c r="F1223" s="189">
        <v>41808</v>
      </c>
      <c r="G1223" s="182" t="s">
        <v>3488</v>
      </c>
      <c r="H1223" s="190">
        <v>21</v>
      </c>
    </row>
    <row r="1224" spans="1:8" s="12" customFormat="1" ht="25.5" x14ac:dyDescent="0.25">
      <c r="A1224" s="33"/>
      <c r="B1224" s="237" t="s">
        <v>2011</v>
      </c>
      <c r="C1224" s="238">
        <v>23818</v>
      </c>
      <c r="D1224" s="237" t="s">
        <v>2012</v>
      </c>
      <c r="E1224" s="239">
        <v>15</v>
      </c>
      <c r="F1224" s="238">
        <v>41808</v>
      </c>
      <c r="G1224" s="237" t="s">
        <v>2944</v>
      </c>
      <c r="H1224" s="185">
        <v>21</v>
      </c>
    </row>
    <row r="1225" spans="1:8" s="12" customFormat="1" ht="38.25" x14ac:dyDescent="0.25">
      <c r="A1225" s="222"/>
      <c r="B1225" s="240" t="s">
        <v>2013</v>
      </c>
      <c r="C1225" s="241">
        <v>31595</v>
      </c>
      <c r="D1225" s="240" t="s">
        <v>965</v>
      </c>
      <c r="E1225" s="242">
        <v>5</v>
      </c>
      <c r="F1225" s="241">
        <v>41808</v>
      </c>
      <c r="G1225" s="240" t="s">
        <v>3487</v>
      </c>
      <c r="H1225" s="187">
        <v>21</v>
      </c>
    </row>
    <row r="1226" spans="1:8" s="12" customFormat="1" ht="25.5" x14ac:dyDescent="0.25">
      <c r="A1226" s="203"/>
      <c r="B1226" s="385" t="s">
        <v>2813</v>
      </c>
      <c r="C1226" s="206">
        <v>20576</v>
      </c>
      <c r="D1226" s="324" t="s">
        <v>2814</v>
      </c>
      <c r="E1226" s="349">
        <v>36</v>
      </c>
      <c r="F1226" s="206">
        <v>41808</v>
      </c>
      <c r="G1226" s="324" t="s">
        <v>3312</v>
      </c>
      <c r="H1226" s="203">
        <v>21</v>
      </c>
    </row>
    <row r="1227" spans="1:8" s="12" customFormat="1" ht="25.5" x14ac:dyDescent="0.25">
      <c r="A1227" s="203"/>
      <c r="B1227" s="385" t="s">
        <v>2815</v>
      </c>
      <c r="C1227" s="206">
        <v>29804</v>
      </c>
      <c r="D1227" s="203" t="s">
        <v>2816</v>
      </c>
      <c r="E1227" s="349">
        <v>10</v>
      </c>
      <c r="F1227" s="206">
        <v>42115</v>
      </c>
      <c r="G1227" s="203" t="s">
        <v>2817</v>
      </c>
      <c r="H1227" s="203">
        <v>21</v>
      </c>
    </row>
    <row r="1228" spans="1:8" s="12" customFormat="1" ht="12.75" customHeight="1" x14ac:dyDescent="0.25">
      <c r="A1228" s="496" t="s">
        <v>2014</v>
      </c>
      <c r="B1228" s="497"/>
      <c r="C1228" s="497"/>
      <c r="D1228" s="497"/>
      <c r="E1228" s="497"/>
      <c r="F1228" s="497"/>
      <c r="G1228" s="497"/>
      <c r="H1228" s="498"/>
    </row>
    <row r="1229" spans="1:8" s="12" customFormat="1" ht="25.5" customHeight="1" x14ac:dyDescent="0.25">
      <c r="A1229" s="203"/>
      <c r="B1229" s="185" t="s">
        <v>2015</v>
      </c>
      <c r="C1229" s="186">
        <v>30353</v>
      </c>
      <c r="D1229" s="185" t="s">
        <v>2016</v>
      </c>
      <c r="E1229" s="185">
        <v>8</v>
      </c>
      <c r="F1229" s="181">
        <v>41900</v>
      </c>
      <c r="G1229" s="185" t="s">
        <v>2017</v>
      </c>
      <c r="H1229" s="185">
        <v>21</v>
      </c>
    </row>
    <row r="1230" spans="1:8" ht="14.25" customHeight="1" x14ac:dyDescent="0.25">
      <c r="A1230" s="413" t="s">
        <v>3295</v>
      </c>
      <c r="B1230" s="413"/>
      <c r="C1230" s="413"/>
      <c r="D1230" s="413"/>
      <c r="E1230" s="413"/>
      <c r="F1230" s="413"/>
      <c r="G1230" s="413"/>
      <c r="H1230" s="413"/>
    </row>
    <row r="1231" spans="1:8" s="227" customFormat="1" ht="25.5" customHeight="1" x14ac:dyDescent="0.2">
      <c r="A1231" s="329"/>
      <c r="B1231" s="365" t="s">
        <v>3294</v>
      </c>
      <c r="C1231" s="6">
        <v>21896</v>
      </c>
      <c r="D1231" s="326" t="s">
        <v>3293</v>
      </c>
      <c r="E1231" s="350">
        <v>28</v>
      </c>
      <c r="F1231" s="285">
        <v>42458</v>
      </c>
      <c r="G1231" s="326" t="s">
        <v>3292</v>
      </c>
      <c r="H1231" s="185">
        <v>21</v>
      </c>
    </row>
    <row r="1232" spans="1:8" s="12" customFormat="1" ht="32.25" customHeight="1" x14ac:dyDescent="0.25">
      <c r="A1232" s="433" t="s">
        <v>3296</v>
      </c>
      <c r="B1232" s="433"/>
      <c r="C1232" s="433"/>
      <c r="D1232" s="433"/>
      <c r="E1232" s="433"/>
      <c r="F1232" s="433"/>
      <c r="G1232" s="433"/>
      <c r="H1232" s="433"/>
    </row>
    <row r="1233" spans="1:8" s="77" customFormat="1" ht="12.95" customHeight="1" x14ac:dyDescent="0.2">
      <c r="A1233" s="493" t="s">
        <v>2019</v>
      </c>
      <c r="B1233" s="493"/>
      <c r="C1233" s="493"/>
      <c r="D1233" s="493"/>
      <c r="E1233" s="493"/>
      <c r="F1233" s="493"/>
      <c r="G1233" s="493"/>
      <c r="H1233" s="493"/>
    </row>
    <row r="1234" spans="1:8" s="77" customFormat="1" x14ac:dyDescent="0.2">
      <c r="A1234" s="461" t="s">
        <v>2020</v>
      </c>
      <c r="B1234" s="461"/>
      <c r="C1234" s="461"/>
      <c r="D1234" s="461"/>
      <c r="E1234" s="461"/>
      <c r="F1234" s="461"/>
      <c r="G1234" s="461"/>
      <c r="H1234" s="461"/>
    </row>
    <row r="1235" spans="1:8" s="77" customFormat="1" ht="25.5" x14ac:dyDescent="0.2">
      <c r="A1235" s="191"/>
      <c r="B1235" s="7" t="s">
        <v>2021</v>
      </c>
      <c r="C1235" s="6">
        <v>23432</v>
      </c>
      <c r="D1235" s="7" t="s">
        <v>2022</v>
      </c>
      <c r="E1235" s="7">
        <v>29</v>
      </c>
      <c r="F1235" s="6">
        <v>42059</v>
      </c>
      <c r="G1235" s="7" t="s">
        <v>2023</v>
      </c>
      <c r="H1235" s="7">
        <v>22</v>
      </c>
    </row>
    <row r="1236" spans="1:8" s="77" customFormat="1" ht="38.25" x14ac:dyDescent="0.2">
      <c r="A1236" s="191"/>
      <c r="B1236" s="7" t="s">
        <v>2024</v>
      </c>
      <c r="C1236" s="6">
        <v>27094</v>
      </c>
      <c r="D1236" s="7" t="s">
        <v>2025</v>
      </c>
      <c r="E1236" s="7">
        <v>15</v>
      </c>
      <c r="F1236" s="6">
        <v>42269</v>
      </c>
      <c r="G1236" s="7" t="s">
        <v>2026</v>
      </c>
      <c r="H1236" s="7">
        <v>22</v>
      </c>
    </row>
    <row r="1237" spans="1:8" s="77" customFormat="1" ht="12.95" customHeight="1" x14ac:dyDescent="0.2">
      <c r="A1237" s="494" t="s">
        <v>2027</v>
      </c>
      <c r="B1237" s="494"/>
      <c r="C1237" s="494"/>
      <c r="D1237" s="494"/>
      <c r="E1237" s="494"/>
      <c r="F1237" s="494"/>
      <c r="G1237" s="494"/>
      <c r="H1237" s="494"/>
    </row>
    <row r="1238" spans="1:8" s="77" customFormat="1" ht="25.5" x14ac:dyDescent="0.2">
      <c r="A1238" s="191"/>
      <c r="B1238" s="7" t="s">
        <v>2028</v>
      </c>
      <c r="C1238" s="6">
        <v>28042</v>
      </c>
      <c r="D1238" s="7" t="s">
        <v>832</v>
      </c>
      <c r="E1238" s="7">
        <v>8</v>
      </c>
      <c r="F1238" s="6">
        <v>41688</v>
      </c>
      <c r="G1238" s="7" t="s">
        <v>2029</v>
      </c>
      <c r="H1238" s="7">
        <v>22</v>
      </c>
    </row>
    <row r="1239" spans="1:8" s="77" customFormat="1" ht="26.25" customHeight="1" x14ac:dyDescent="0.2">
      <c r="A1239" s="191"/>
      <c r="B1239" s="7" t="s">
        <v>2030</v>
      </c>
      <c r="C1239" s="6">
        <v>28042</v>
      </c>
      <c r="D1239" s="7" t="s">
        <v>2031</v>
      </c>
      <c r="E1239" s="7">
        <v>8</v>
      </c>
      <c r="F1239" s="6">
        <v>41688</v>
      </c>
      <c r="G1239" s="7" t="s">
        <v>2032</v>
      </c>
      <c r="H1239" s="7">
        <v>22</v>
      </c>
    </row>
    <row r="1240" spans="1:8" s="77" customFormat="1" x14ac:dyDescent="0.2">
      <c r="A1240" s="461" t="s">
        <v>1230</v>
      </c>
      <c r="B1240" s="461"/>
      <c r="C1240" s="461"/>
      <c r="D1240" s="461"/>
      <c r="E1240" s="461"/>
      <c r="F1240" s="461"/>
      <c r="G1240" s="461"/>
      <c r="H1240" s="461"/>
    </row>
    <row r="1241" spans="1:8" s="77" customFormat="1" ht="25.5" customHeight="1" x14ac:dyDescent="0.2">
      <c r="A1241" s="125"/>
      <c r="B1241" s="365" t="s">
        <v>2033</v>
      </c>
      <c r="C1241" s="6">
        <v>24088</v>
      </c>
      <c r="D1241" s="10" t="s">
        <v>2034</v>
      </c>
      <c r="E1241" s="192">
        <v>28</v>
      </c>
      <c r="F1241" s="6">
        <v>41688</v>
      </c>
      <c r="G1241" s="10" t="s">
        <v>2035</v>
      </c>
      <c r="H1241" s="10">
        <v>22</v>
      </c>
    </row>
    <row r="1242" spans="1:8" s="77" customFormat="1" x14ac:dyDescent="0.2">
      <c r="A1242" s="423" t="s">
        <v>2036</v>
      </c>
      <c r="B1242" s="423"/>
      <c r="C1242" s="423"/>
      <c r="D1242" s="423"/>
      <c r="E1242" s="423"/>
      <c r="F1242" s="423"/>
      <c r="G1242" s="423"/>
      <c r="H1242" s="423"/>
    </row>
    <row r="1243" spans="1:8" s="77" customFormat="1" ht="25.5" x14ac:dyDescent="0.2">
      <c r="A1243" s="125"/>
      <c r="B1243" s="365" t="s">
        <v>2037</v>
      </c>
      <c r="C1243" s="6">
        <v>25356</v>
      </c>
      <c r="D1243" s="10" t="s">
        <v>2038</v>
      </c>
      <c r="E1243" s="350">
        <v>17</v>
      </c>
      <c r="F1243" s="6">
        <v>41688</v>
      </c>
      <c r="G1243" s="10" t="s">
        <v>2039</v>
      </c>
      <c r="H1243" s="10">
        <v>22</v>
      </c>
    </row>
    <row r="1244" spans="1:8" s="77" customFormat="1" ht="38.25" x14ac:dyDescent="0.2">
      <c r="A1244" s="125"/>
      <c r="B1244" s="365" t="s">
        <v>2040</v>
      </c>
      <c r="C1244" s="6">
        <v>27631</v>
      </c>
      <c r="D1244" s="10" t="s">
        <v>2041</v>
      </c>
      <c r="E1244" s="350">
        <v>11</v>
      </c>
      <c r="F1244" s="6">
        <v>41688</v>
      </c>
      <c r="G1244" s="10" t="s">
        <v>2042</v>
      </c>
      <c r="H1244" s="10">
        <v>22</v>
      </c>
    </row>
    <row r="1245" spans="1:8" s="77" customFormat="1" ht="38.25" x14ac:dyDescent="0.2">
      <c r="A1245" s="125"/>
      <c r="B1245" s="365" t="s">
        <v>2043</v>
      </c>
      <c r="C1245" s="6">
        <v>30604</v>
      </c>
      <c r="D1245" s="10" t="s">
        <v>2044</v>
      </c>
      <c r="E1245" s="350">
        <v>1</v>
      </c>
      <c r="F1245" s="6">
        <v>41383</v>
      </c>
      <c r="G1245" s="10" t="s">
        <v>2045</v>
      </c>
      <c r="H1245" s="10">
        <v>22</v>
      </c>
    </row>
    <row r="1246" spans="1:8" s="77" customFormat="1" ht="28.5" customHeight="1" x14ac:dyDescent="0.2">
      <c r="A1246" s="125"/>
      <c r="B1246" s="365" t="s">
        <v>2046</v>
      </c>
      <c r="C1246" s="6">
        <v>22648</v>
      </c>
      <c r="D1246" s="10" t="s">
        <v>2047</v>
      </c>
      <c r="E1246" s="350">
        <v>25</v>
      </c>
      <c r="F1246" s="6">
        <v>42106</v>
      </c>
      <c r="G1246" s="10" t="s">
        <v>2048</v>
      </c>
      <c r="H1246" s="10">
        <v>22</v>
      </c>
    </row>
    <row r="1247" spans="1:8" s="77" customFormat="1" ht="36.75" customHeight="1" x14ac:dyDescent="0.2">
      <c r="A1247" s="125"/>
      <c r="B1247" s="365" t="s">
        <v>2049</v>
      </c>
      <c r="C1247" s="6">
        <v>28740</v>
      </c>
      <c r="D1247" s="10" t="s">
        <v>2050</v>
      </c>
      <c r="E1247" s="350">
        <v>11</v>
      </c>
      <c r="F1247" s="6">
        <v>41688</v>
      </c>
      <c r="G1247" s="10" t="s">
        <v>2051</v>
      </c>
      <c r="H1247" s="10">
        <v>22</v>
      </c>
    </row>
    <row r="1248" spans="1:8" s="77" customFormat="1" ht="38.25" x14ac:dyDescent="0.2">
      <c r="A1248" s="125"/>
      <c r="B1248" s="365" t="s">
        <v>2052</v>
      </c>
      <c r="C1248" s="6">
        <v>25051</v>
      </c>
      <c r="D1248" s="10" t="s">
        <v>2053</v>
      </c>
      <c r="E1248" s="350">
        <v>19</v>
      </c>
      <c r="F1248" s="6">
        <v>41688</v>
      </c>
      <c r="G1248" s="10" t="s">
        <v>2054</v>
      </c>
      <c r="H1248" s="10">
        <v>22</v>
      </c>
    </row>
    <row r="1249" spans="1:8" s="77" customFormat="1" ht="25.5" x14ac:dyDescent="0.2">
      <c r="A1249" s="125"/>
      <c r="B1249" s="365" t="s">
        <v>2055</v>
      </c>
      <c r="C1249" s="6">
        <v>22920</v>
      </c>
      <c r="D1249" s="267" t="s">
        <v>3121</v>
      </c>
      <c r="E1249" s="192">
        <v>23</v>
      </c>
      <c r="F1249" s="6">
        <v>41688</v>
      </c>
      <c r="G1249" s="267" t="s">
        <v>3120</v>
      </c>
      <c r="H1249" s="10">
        <v>22</v>
      </c>
    </row>
    <row r="1250" spans="1:8" s="77" customFormat="1" ht="36.75" customHeight="1" x14ac:dyDescent="0.2">
      <c r="A1250" s="125"/>
      <c r="B1250" s="365" t="s">
        <v>2056</v>
      </c>
      <c r="C1250" s="6">
        <v>27216</v>
      </c>
      <c r="D1250" s="10" t="s">
        <v>832</v>
      </c>
      <c r="E1250" s="350">
        <v>16</v>
      </c>
      <c r="F1250" s="6">
        <v>41688</v>
      </c>
      <c r="G1250" s="10" t="s">
        <v>2057</v>
      </c>
      <c r="H1250" s="10">
        <v>22</v>
      </c>
    </row>
    <row r="1251" spans="1:8" s="77" customFormat="1" ht="12.75" customHeight="1" x14ac:dyDescent="0.2">
      <c r="A1251" s="423" t="s">
        <v>2058</v>
      </c>
      <c r="B1251" s="423"/>
      <c r="C1251" s="423"/>
      <c r="D1251" s="423"/>
      <c r="E1251" s="423"/>
      <c r="F1251" s="423"/>
      <c r="G1251" s="423"/>
      <c r="H1251" s="423"/>
    </row>
    <row r="1252" spans="1:8" s="77" customFormat="1" ht="51" customHeight="1" x14ac:dyDescent="0.2">
      <c r="A1252" s="125"/>
      <c r="B1252" s="365" t="s">
        <v>2059</v>
      </c>
      <c r="C1252" s="6">
        <v>30096</v>
      </c>
      <c r="D1252" s="10" t="s">
        <v>3112</v>
      </c>
      <c r="E1252" s="350">
        <v>8</v>
      </c>
      <c r="F1252" s="6">
        <v>41696</v>
      </c>
      <c r="G1252" s="10" t="s">
        <v>2060</v>
      </c>
      <c r="H1252" s="10">
        <v>22</v>
      </c>
    </row>
    <row r="1253" spans="1:8" s="77" customFormat="1" ht="25.5" x14ac:dyDescent="0.2">
      <c r="A1253" s="125"/>
      <c r="B1253" s="365" t="s">
        <v>2061</v>
      </c>
      <c r="C1253" s="6">
        <v>29354</v>
      </c>
      <c r="D1253" s="10" t="s">
        <v>2062</v>
      </c>
      <c r="E1253" s="350">
        <v>11</v>
      </c>
      <c r="F1253" s="6">
        <v>41696</v>
      </c>
      <c r="G1253" s="10" t="s">
        <v>2063</v>
      </c>
      <c r="H1253" s="10">
        <v>22</v>
      </c>
    </row>
    <row r="1254" spans="1:8" s="226" customFormat="1" ht="51.75" customHeight="1" x14ac:dyDescent="0.2">
      <c r="A1254" s="7"/>
      <c r="B1254" s="7" t="s">
        <v>3109</v>
      </c>
      <c r="C1254" s="6">
        <v>31493</v>
      </c>
      <c r="D1254" s="7" t="s">
        <v>3110</v>
      </c>
      <c r="E1254" s="7">
        <v>7</v>
      </c>
      <c r="F1254" s="6">
        <v>42061</v>
      </c>
      <c r="G1254" s="7" t="s">
        <v>3111</v>
      </c>
      <c r="H1254" s="7">
        <v>22</v>
      </c>
    </row>
    <row r="1255" spans="1:8" s="77" customFormat="1" ht="16.5" customHeight="1" x14ac:dyDescent="0.2">
      <c r="A1255" s="423" t="s">
        <v>2064</v>
      </c>
      <c r="B1255" s="423"/>
      <c r="C1255" s="423"/>
      <c r="D1255" s="423"/>
      <c r="E1255" s="423"/>
      <c r="F1255" s="423"/>
      <c r="G1255" s="423"/>
      <c r="H1255" s="423"/>
    </row>
    <row r="1256" spans="1:8" s="77" customFormat="1" ht="30.4" customHeight="1" x14ac:dyDescent="0.2">
      <c r="A1256" s="125"/>
      <c r="B1256" s="365" t="s">
        <v>2065</v>
      </c>
      <c r="C1256" s="6">
        <v>23223</v>
      </c>
      <c r="D1256" s="10" t="s">
        <v>2066</v>
      </c>
      <c r="E1256" s="350">
        <v>28</v>
      </c>
      <c r="F1256" s="6">
        <v>41688</v>
      </c>
      <c r="G1256" s="10" t="s">
        <v>2067</v>
      </c>
      <c r="H1256" s="10">
        <v>22</v>
      </c>
    </row>
    <row r="1257" spans="1:8" s="77" customFormat="1" ht="17.25" customHeight="1" x14ac:dyDescent="0.2">
      <c r="A1257" s="125"/>
      <c r="B1257" s="423" t="s">
        <v>2068</v>
      </c>
      <c r="C1257" s="423"/>
      <c r="D1257" s="423"/>
      <c r="E1257" s="423"/>
      <c r="F1257" s="423"/>
      <c r="G1257" s="423"/>
      <c r="H1257" s="423"/>
    </row>
    <row r="1258" spans="1:8" s="77" customFormat="1" ht="25.5" x14ac:dyDescent="0.2">
      <c r="A1258" s="125"/>
      <c r="B1258" s="365" t="s">
        <v>2069</v>
      </c>
      <c r="C1258" s="6">
        <v>28052</v>
      </c>
      <c r="D1258" s="10" t="s">
        <v>2070</v>
      </c>
      <c r="E1258" s="350">
        <v>11</v>
      </c>
      <c r="F1258" s="6">
        <v>42061</v>
      </c>
      <c r="G1258" s="10" t="s">
        <v>2071</v>
      </c>
      <c r="H1258" s="10">
        <v>22</v>
      </c>
    </row>
    <row r="1259" spans="1:8" s="77" customFormat="1" x14ac:dyDescent="0.2">
      <c r="A1259" s="423" t="s">
        <v>2072</v>
      </c>
      <c r="B1259" s="423"/>
      <c r="C1259" s="423"/>
      <c r="D1259" s="423"/>
      <c r="E1259" s="423"/>
      <c r="F1259" s="423"/>
      <c r="G1259" s="423"/>
      <c r="H1259" s="423"/>
    </row>
    <row r="1260" spans="1:8" s="77" customFormat="1" ht="29.25" customHeight="1" x14ac:dyDescent="0.2">
      <c r="A1260" s="125"/>
      <c r="B1260" s="365" t="s">
        <v>2073</v>
      </c>
      <c r="C1260" s="6">
        <v>31667</v>
      </c>
      <c r="D1260" s="10" t="s">
        <v>2074</v>
      </c>
      <c r="E1260" s="350">
        <v>2</v>
      </c>
      <c r="F1260" s="6">
        <v>41745</v>
      </c>
      <c r="G1260" s="10" t="s">
        <v>2075</v>
      </c>
      <c r="H1260" s="10">
        <v>22</v>
      </c>
    </row>
    <row r="1261" spans="1:8" s="77" customFormat="1" ht="14.1" customHeight="1" x14ac:dyDescent="0.2">
      <c r="A1261" s="423" t="s">
        <v>2076</v>
      </c>
      <c r="B1261" s="423"/>
      <c r="C1261" s="423"/>
      <c r="D1261" s="423"/>
      <c r="E1261" s="423"/>
      <c r="F1261" s="423"/>
      <c r="G1261" s="423"/>
      <c r="H1261" s="423"/>
    </row>
    <row r="1262" spans="1:8" s="77" customFormat="1" ht="38.25" x14ac:dyDescent="0.2">
      <c r="A1262" s="125"/>
      <c r="B1262" s="365" t="s">
        <v>2077</v>
      </c>
      <c r="C1262" s="6">
        <v>30194</v>
      </c>
      <c r="D1262" s="10" t="s">
        <v>2078</v>
      </c>
      <c r="E1262" s="350">
        <v>1</v>
      </c>
      <c r="F1262" s="6">
        <v>41691</v>
      </c>
      <c r="G1262" s="10" t="s">
        <v>2079</v>
      </c>
      <c r="H1262" s="10">
        <v>22</v>
      </c>
    </row>
    <row r="1263" spans="1:8" s="77" customFormat="1" x14ac:dyDescent="0.2">
      <c r="A1263" s="423" t="s">
        <v>2080</v>
      </c>
      <c r="B1263" s="423"/>
      <c r="C1263" s="423"/>
      <c r="D1263" s="423"/>
      <c r="E1263" s="423"/>
      <c r="F1263" s="423"/>
      <c r="G1263" s="423"/>
      <c r="H1263" s="423"/>
    </row>
    <row r="1264" spans="1:8" s="77" customFormat="1" ht="26.25" customHeight="1" x14ac:dyDescent="0.2">
      <c r="A1264" s="125"/>
      <c r="B1264" s="365" t="s">
        <v>2081</v>
      </c>
      <c r="C1264" s="6">
        <v>34112</v>
      </c>
      <c r="D1264" s="10" t="s">
        <v>2082</v>
      </c>
      <c r="E1264" s="350">
        <v>1</v>
      </c>
      <c r="F1264" s="6">
        <v>42255</v>
      </c>
      <c r="G1264" s="10" t="s">
        <v>2083</v>
      </c>
      <c r="H1264" s="10">
        <v>22</v>
      </c>
    </row>
    <row r="1265" spans="1:8" s="77" customFormat="1" x14ac:dyDescent="0.2">
      <c r="A1265" s="423" t="s">
        <v>2084</v>
      </c>
      <c r="B1265" s="423"/>
      <c r="C1265" s="423"/>
      <c r="D1265" s="423"/>
      <c r="E1265" s="423"/>
      <c r="F1265" s="423"/>
      <c r="G1265" s="423"/>
      <c r="H1265" s="423"/>
    </row>
    <row r="1266" spans="1:8" s="77" customFormat="1" ht="25.5" x14ac:dyDescent="0.2">
      <c r="A1266" s="125"/>
      <c r="B1266" s="365" t="s">
        <v>2085</v>
      </c>
      <c r="C1266" s="6">
        <v>25938</v>
      </c>
      <c r="D1266" s="10" t="s">
        <v>2086</v>
      </c>
      <c r="E1266" s="350">
        <v>17</v>
      </c>
      <c r="F1266" s="6">
        <v>41688</v>
      </c>
      <c r="G1266" s="10" t="s">
        <v>2087</v>
      </c>
      <c r="H1266" s="10">
        <v>22</v>
      </c>
    </row>
    <row r="1267" spans="1:8" s="77" customFormat="1" x14ac:dyDescent="0.2">
      <c r="A1267" s="423" t="s">
        <v>2088</v>
      </c>
      <c r="B1267" s="423"/>
      <c r="C1267" s="423"/>
      <c r="D1267" s="423"/>
      <c r="E1267" s="423"/>
      <c r="F1267" s="423"/>
      <c r="G1267" s="423"/>
      <c r="H1267" s="423"/>
    </row>
    <row r="1268" spans="1:8" s="77" customFormat="1" ht="38.25" x14ac:dyDescent="0.2">
      <c r="A1268" s="125"/>
      <c r="B1268" s="365" t="s">
        <v>2089</v>
      </c>
      <c r="C1268" s="6">
        <v>28713</v>
      </c>
      <c r="D1268" s="10" t="s">
        <v>2090</v>
      </c>
      <c r="E1268" s="350">
        <v>10</v>
      </c>
      <c r="F1268" s="6">
        <v>41688</v>
      </c>
      <c r="G1268" s="10" t="s">
        <v>2091</v>
      </c>
      <c r="H1268" s="10">
        <v>22</v>
      </c>
    </row>
    <row r="1269" spans="1:8" s="77" customFormat="1" ht="34.5" customHeight="1" x14ac:dyDescent="0.2">
      <c r="A1269" s="125"/>
      <c r="B1269" s="365" t="s">
        <v>2092</v>
      </c>
      <c r="C1269" s="6">
        <v>28897</v>
      </c>
      <c r="D1269" s="10" t="s">
        <v>2093</v>
      </c>
      <c r="E1269" s="350">
        <v>9</v>
      </c>
      <c r="F1269" s="6">
        <v>41688</v>
      </c>
      <c r="G1269" s="10" t="s">
        <v>2094</v>
      </c>
      <c r="H1269" s="10">
        <v>22</v>
      </c>
    </row>
    <row r="1270" spans="1:8" s="77" customFormat="1" ht="38.25" x14ac:dyDescent="0.2">
      <c r="A1270" s="125"/>
      <c r="B1270" s="365" t="s">
        <v>2095</v>
      </c>
      <c r="C1270" s="6">
        <v>30941</v>
      </c>
      <c r="D1270" s="10" t="s">
        <v>2096</v>
      </c>
      <c r="E1270" s="350">
        <v>4</v>
      </c>
      <c r="F1270" s="6">
        <v>42070</v>
      </c>
      <c r="G1270" s="10" t="s">
        <v>2097</v>
      </c>
      <c r="H1270" s="10">
        <v>22</v>
      </c>
    </row>
    <row r="1271" spans="1:8" s="77" customFormat="1" ht="25.5" x14ac:dyDescent="0.2">
      <c r="A1271" s="125"/>
      <c r="B1271" s="365" t="s">
        <v>2098</v>
      </c>
      <c r="C1271" s="6">
        <v>29141</v>
      </c>
      <c r="D1271" s="10" t="s">
        <v>2099</v>
      </c>
      <c r="E1271" s="350">
        <v>4</v>
      </c>
      <c r="F1271" s="6">
        <v>41544</v>
      </c>
      <c r="G1271" s="10" t="s">
        <v>2100</v>
      </c>
      <c r="H1271" s="10">
        <v>22</v>
      </c>
    </row>
    <row r="1272" spans="1:8" s="77" customFormat="1" x14ac:dyDescent="0.2">
      <c r="A1272" s="125"/>
      <c r="B1272" s="423" t="s">
        <v>2101</v>
      </c>
      <c r="C1272" s="423"/>
      <c r="D1272" s="423"/>
      <c r="E1272" s="423"/>
      <c r="F1272" s="423"/>
      <c r="G1272" s="423"/>
      <c r="H1272" s="423"/>
    </row>
    <row r="1273" spans="1:8" s="77" customFormat="1" ht="51" x14ac:dyDescent="0.2">
      <c r="A1273" s="125"/>
      <c r="B1273" s="365" t="s">
        <v>2102</v>
      </c>
      <c r="C1273" s="6">
        <v>30256</v>
      </c>
      <c r="D1273" s="10" t="s">
        <v>2103</v>
      </c>
      <c r="E1273" s="350">
        <v>6</v>
      </c>
      <c r="F1273" s="6">
        <v>42061</v>
      </c>
      <c r="G1273" s="10" t="s">
        <v>2104</v>
      </c>
      <c r="H1273" s="10">
        <v>22</v>
      </c>
    </row>
    <row r="1274" spans="1:8" s="77" customFormat="1" x14ac:dyDescent="0.2">
      <c r="A1274" s="423" t="s">
        <v>2105</v>
      </c>
      <c r="B1274" s="423"/>
      <c r="C1274" s="423"/>
      <c r="D1274" s="423"/>
      <c r="E1274" s="423"/>
      <c r="F1274" s="423"/>
      <c r="G1274" s="423"/>
      <c r="H1274" s="423"/>
    </row>
    <row r="1275" spans="1:8" s="77" customFormat="1" ht="25.5" x14ac:dyDescent="0.2">
      <c r="A1275" s="125"/>
      <c r="B1275" s="365" t="s">
        <v>2106</v>
      </c>
      <c r="C1275" s="6">
        <v>28028</v>
      </c>
      <c r="D1275" s="10" t="s">
        <v>2107</v>
      </c>
      <c r="E1275" s="350">
        <v>13</v>
      </c>
      <c r="F1275" s="6">
        <v>40466</v>
      </c>
      <c r="G1275" s="10" t="s">
        <v>2108</v>
      </c>
      <c r="H1275" s="10">
        <v>22</v>
      </c>
    </row>
    <row r="1276" spans="1:8" s="77" customFormat="1" x14ac:dyDescent="0.2">
      <c r="A1276" s="423" t="s">
        <v>2109</v>
      </c>
      <c r="B1276" s="423"/>
      <c r="C1276" s="423"/>
      <c r="D1276" s="423"/>
      <c r="E1276" s="423"/>
      <c r="F1276" s="423"/>
      <c r="G1276" s="423"/>
      <c r="H1276" s="423"/>
    </row>
    <row r="1277" spans="1:8" s="77" customFormat="1" ht="38.25" x14ac:dyDescent="0.2">
      <c r="A1277" s="125"/>
      <c r="B1277" s="365" t="s">
        <v>2110</v>
      </c>
      <c r="C1277" s="6">
        <v>20519</v>
      </c>
      <c r="D1277" s="10" t="s">
        <v>2111</v>
      </c>
      <c r="E1277" s="350">
        <v>36</v>
      </c>
      <c r="F1277" s="6">
        <v>41688</v>
      </c>
      <c r="G1277" s="10" t="s">
        <v>2112</v>
      </c>
      <c r="H1277" s="10">
        <v>22</v>
      </c>
    </row>
    <row r="1278" spans="1:8" s="77" customFormat="1" ht="38.25" x14ac:dyDescent="0.2">
      <c r="A1278" s="125"/>
      <c r="B1278" s="365" t="s">
        <v>2113</v>
      </c>
      <c r="C1278" s="6">
        <v>30516</v>
      </c>
      <c r="D1278" s="10" t="s">
        <v>2114</v>
      </c>
      <c r="E1278" s="350">
        <v>7</v>
      </c>
      <c r="F1278" s="6">
        <v>41991</v>
      </c>
      <c r="G1278" s="10" t="s">
        <v>2115</v>
      </c>
      <c r="H1278" s="10">
        <v>22</v>
      </c>
    </row>
    <row r="1279" spans="1:8" s="77" customFormat="1" ht="39" customHeight="1" x14ac:dyDescent="0.2">
      <c r="A1279" s="125"/>
      <c r="B1279" s="365" t="s">
        <v>2785</v>
      </c>
      <c r="C1279" s="6">
        <v>26167</v>
      </c>
      <c r="D1279" s="10" t="s">
        <v>2116</v>
      </c>
      <c r="E1279" s="350">
        <v>14</v>
      </c>
      <c r="F1279" s="6">
        <v>41627</v>
      </c>
      <c r="G1279" s="10" t="s">
        <v>2117</v>
      </c>
      <c r="H1279" s="10">
        <v>22</v>
      </c>
    </row>
    <row r="1280" spans="1:8" s="77" customFormat="1" x14ac:dyDescent="0.2">
      <c r="A1280" s="423" t="s">
        <v>2118</v>
      </c>
      <c r="B1280" s="423"/>
      <c r="C1280" s="423"/>
      <c r="D1280" s="423"/>
      <c r="E1280" s="423"/>
      <c r="F1280" s="423"/>
      <c r="G1280" s="423"/>
      <c r="H1280" s="423"/>
    </row>
    <row r="1281" spans="1:8" s="77" customFormat="1" ht="44.25" customHeight="1" x14ac:dyDescent="0.2">
      <c r="A1281" s="125"/>
      <c r="B1281" s="365" t="s">
        <v>2119</v>
      </c>
      <c r="C1281" s="6">
        <v>27712</v>
      </c>
      <c r="D1281" s="267" t="s">
        <v>3123</v>
      </c>
      <c r="E1281" s="350">
        <v>19</v>
      </c>
      <c r="F1281" s="6">
        <v>41697</v>
      </c>
      <c r="G1281" s="267" t="s">
        <v>3128</v>
      </c>
      <c r="H1281" s="10">
        <v>22</v>
      </c>
    </row>
    <row r="1282" spans="1:8" s="77" customFormat="1" ht="36.75" customHeight="1" x14ac:dyDescent="0.2">
      <c r="A1282" s="125"/>
      <c r="B1282" s="365" t="s">
        <v>2120</v>
      </c>
      <c r="C1282" s="6">
        <v>30339</v>
      </c>
      <c r="D1282" s="267" t="s">
        <v>3127</v>
      </c>
      <c r="E1282" s="350">
        <v>9</v>
      </c>
      <c r="F1282" s="6">
        <v>41697</v>
      </c>
      <c r="G1282" s="267" t="s">
        <v>3126</v>
      </c>
      <c r="H1282" s="10">
        <v>22</v>
      </c>
    </row>
    <row r="1283" spans="1:8" s="77" customFormat="1" ht="25.5" x14ac:dyDescent="0.2">
      <c r="A1283" s="125"/>
      <c r="B1283" s="365" t="s">
        <v>2121</v>
      </c>
      <c r="C1283" s="6">
        <v>23425</v>
      </c>
      <c r="D1283" s="267" t="s">
        <v>3125</v>
      </c>
      <c r="E1283" s="350">
        <v>30</v>
      </c>
      <c r="F1283" s="6">
        <v>41697</v>
      </c>
      <c r="G1283" s="267" t="s">
        <v>3124</v>
      </c>
      <c r="H1283" s="10">
        <v>22</v>
      </c>
    </row>
    <row r="1284" spans="1:8" s="77" customFormat="1" ht="25.5" x14ac:dyDescent="0.2">
      <c r="A1284" s="125"/>
      <c r="B1284" s="365" t="s">
        <v>2122</v>
      </c>
      <c r="C1284" s="6">
        <v>27726</v>
      </c>
      <c r="D1284" s="267" t="s">
        <v>3123</v>
      </c>
      <c r="E1284" s="350">
        <v>11</v>
      </c>
      <c r="F1284" s="6">
        <v>41697</v>
      </c>
      <c r="G1284" s="267" t="s">
        <v>3122</v>
      </c>
      <c r="H1284" s="10">
        <v>22</v>
      </c>
    </row>
    <row r="1285" spans="1:8" s="77" customFormat="1" ht="38.25" x14ac:dyDescent="0.2">
      <c r="A1285" s="125"/>
      <c r="B1285" s="365" t="s">
        <v>2123</v>
      </c>
      <c r="C1285" s="6">
        <v>29166</v>
      </c>
      <c r="D1285" s="10" t="s">
        <v>2124</v>
      </c>
      <c r="E1285" s="350">
        <v>6</v>
      </c>
      <c r="F1285" s="6">
        <v>42013</v>
      </c>
      <c r="G1285" s="10" t="s">
        <v>2125</v>
      </c>
      <c r="H1285" s="10">
        <v>22</v>
      </c>
    </row>
    <row r="1286" spans="1:8" s="77" customFormat="1" ht="37.5" customHeight="1" x14ac:dyDescent="0.2">
      <c r="A1286" s="125"/>
      <c r="B1286" s="365" t="s">
        <v>2126</v>
      </c>
      <c r="C1286" s="6">
        <v>31572</v>
      </c>
      <c r="D1286" s="267" t="s">
        <v>3130</v>
      </c>
      <c r="E1286" s="350">
        <v>6</v>
      </c>
      <c r="F1286" s="6">
        <v>41697</v>
      </c>
      <c r="G1286" s="267" t="s">
        <v>3129</v>
      </c>
      <c r="H1286" s="10">
        <v>22</v>
      </c>
    </row>
    <row r="1287" spans="1:8" s="77" customFormat="1" ht="51" x14ac:dyDescent="0.2">
      <c r="A1287" s="125"/>
      <c r="B1287" s="365" t="s">
        <v>2127</v>
      </c>
      <c r="C1287" s="6">
        <v>30570</v>
      </c>
      <c r="D1287" s="10" t="s">
        <v>2128</v>
      </c>
      <c r="E1287" s="350">
        <v>7</v>
      </c>
      <c r="F1287" s="6">
        <v>42111</v>
      </c>
      <c r="G1287" s="10" t="s">
        <v>2129</v>
      </c>
      <c r="H1287" s="10">
        <v>22</v>
      </c>
    </row>
    <row r="1288" spans="1:8" s="77" customFormat="1" ht="30" customHeight="1" x14ac:dyDescent="0.2">
      <c r="A1288" s="488" t="s">
        <v>3113</v>
      </c>
      <c r="B1288" s="488"/>
      <c r="C1288" s="488"/>
      <c r="D1288" s="488"/>
      <c r="E1288" s="488"/>
      <c r="F1288" s="488"/>
      <c r="G1288" s="488"/>
      <c r="H1288" s="488"/>
    </row>
    <row r="1289" spans="1:8" s="12" customFormat="1" x14ac:dyDescent="0.25">
      <c r="A1289" s="435" t="s">
        <v>2130</v>
      </c>
      <c r="B1289" s="435"/>
      <c r="C1289" s="435"/>
      <c r="D1289" s="435"/>
      <c r="E1289" s="435"/>
      <c r="F1289" s="435"/>
      <c r="G1289" s="435"/>
      <c r="H1289" s="435"/>
    </row>
    <row r="1290" spans="1:8" s="12" customFormat="1" x14ac:dyDescent="0.25">
      <c r="A1290" s="439" t="s">
        <v>2131</v>
      </c>
      <c r="B1290" s="439"/>
      <c r="C1290" s="439"/>
      <c r="D1290" s="439"/>
      <c r="E1290" s="439"/>
      <c r="F1290" s="439"/>
      <c r="G1290" s="439"/>
      <c r="H1290" s="439"/>
    </row>
    <row r="1291" spans="1:8" s="12" customFormat="1" ht="38.25" x14ac:dyDescent="0.25">
      <c r="A1291" s="35"/>
      <c r="B1291" s="382" t="s">
        <v>2132</v>
      </c>
      <c r="C1291" s="36">
        <v>23841</v>
      </c>
      <c r="D1291" s="15" t="s">
        <v>2133</v>
      </c>
      <c r="E1291" s="37" t="s">
        <v>2134</v>
      </c>
      <c r="F1291" s="272">
        <v>41470</v>
      </c>
      <c r="G1291" s="15" t="s">
        <v>2135</v>
      </c>
      <c r="H1291" s="15">
        <v>23</v>
      </c>
    </row>
    <row r="1292" spans="1:8" s="12" customFormat="1" ht="38.25" x14ac:dyDescent="0.25">
      <c r="A1292" s="35"/>
      <c r="B1292" s="382" t="s">
        <v>2136</v>
      </c>
      <c r="C1292" s="36">
        <v>23994</v>
      </c>
      <c r="D1292" s="15" t="s">
        <v>2137</v>
      </c>
      <c r="E1292" s="37">
        <v>22</v>
      </c>
      <c r="F1292" s="272">
        <v>40536</v>
      </c>
      <c r="G1292" s="15" t="s">
        <v>2138</v>
      </c>
      <c r="H1292" s="15">
        <v>23</v>
      </c>
    </row>
    <row r="1293" spans="1:8" s="12" customFormat="1" x14ac:dyDescent="0.25">
      <c r="A1293" s="439" t="s">
        <v>2139</v>
      </c>
      <c r="B1293" s="439"/>
      <c r="C1293" s="439"/>
      <c r="D1293" s="439"/>
      <c r="E1293" s="439"/>
      <c r="F1293" s="439"/>
      <c r="G1293" s="439"/>
      <c r="H1293" s="439"/>
    </row>
    <row r="1294" spans="1:8" s="12" customFormat="1" ht="25.5" x14ac:dyDescent="0.25">
      <c r="A1294" s="35"/>
      <c r="B1294" s="382" t="s">
        <v>2140</v>
      </c>
      <c r="C1294" s="36">
        <v>17011</v>
      </c>
      <c r="D1294" s="15" t="s">
        <v>2141</v>
      </c>
      <c r="E1294" s="37">
        <v>35</v>
      </c>
      <c r="F1294" s="272">
        <v>40806</v>
      </c>
      <c r="G1294" s="15" t="s">
        <v>2142</v>
      </c>
      <c r="H1294" s="15">
        <v>23</v>
      </c>
    </row>
    <row r="1295" spans="1:8" x14ac:dyDescent="0.25">
      <c r="A1295" s="439" t="s">
        <v>2143</v>
      </c>
      <c r="B1295" s="439"/>
      <c r="C1295" s="439"/>
      <c r="D1295" s="439"/>
      <c r="E1295" s="439"/>
      <c r="F1295" s="439"/>
      <c r="G1295" s="439"/>
      <c r="H1295" s="439"/>
    </row>
    <row r="1296" spans="1:8" ht="38.25" x14ac:dyDescent="0.25">
      <c r="A1296" s="15"/>
      <c r="B1296" s="382" t="s">
        <v>2144</v>
      </c>
      <c r="C1296" s="52">
        <v>27360</v>
      </c>
      <c r="D1296" s="15" t="s">
        <v>2145</v>
      </c>
      <c r="E1296" s="45">
        <v>17</v>
      </c>
      <c r="F1296" s="16">
        <v>41925</v>
      </c>
      <c r="G1296" s="43" t="s">
        <v>2146</v>
      </c>
      <c r="H1296" s="15">
        <v>23</v>
      </c>
    </row>
    <row r="1297" spans="1:8" x14ac:dyDescent="0.25">
      <c r="A1297" s="439" t="s">
        <v>2147</v>
      </c>
      <c r="B1297" s="439"/>
      <c r="C1297" s="439"/>
      <c r="D1297" s="439"/>
      <c r="E1297" s="439"/>
      <c r="F1297" s="439"/>
      <c r="G1297" s="439"/>
      <c r="H1297" s="439"/>
    </row>
    <row r="1298" spans="1:8" ht="38.25" x14ac:dyDescent="0.25">
      <c r="A1298" s="35"/>
      <c r="B1298" s="382" t="s">
        <v>2148</v>
      </c>
      <c r="C1298" s="16">
        <v>29519</v>
      </c>
      <c r="D1298" s="15" t="s">
        <v>2149</v>
      </c>
      <c r="E1298" s="45">
        <v>15</v>
      </c>
      <c r="F1298" s="112">
        <v>41561</v>
      </c>
      <c r="G1298" s="43" t="s">
        <v>2150</v>
      </c>
      <c r="H1298" s="15">
        <v>23</v>
      </c>
    </row>
    <row r="1299" spans="1:8" ht="38.25" x14ac:dyDescent="0.25">
      <c r="A1299" s="35"/>
      <c r="B1299" s="382" t="s">
        <v>2151</v>
      </c>
      <c r="C1299" s="36">
        <v>19802</v>
      </c>
      <c r="D1299" s="15" t="s">
        <v>2152</v>
      </c>
      <c r="E1299" s="37">
        <v>21</v>
      </c>
      <c r="F1299" s="272">
        <v>40806</v>
      </c>
      <c r="G1299" s="15" t="s">
        <v>2153</v>
      </c>
      <c r="H1299" s="15">
        <v>23</v>
      </c>
    </row>
    <row r="1300" spans="1:8" ht="38.25" x14ac:dyDescent="0.25">
      <c r="A1300" s="35"/>
      <c r="B1300" s="382" t="s">
        <v>2154</v>
      </c>
      <c r="C1300" s="36">
        <v>29934</v>
      </c>
      <c r="D1300" s="15" t="s">
        <v>1495</v>
      </c>
      <c r="E1300" s="37" t="s">
        <v>2155</v>
      </c>
      <c r="F1300" s="272">
        <v>40806</v>
      </c>
      <c r="G1300" s="15" t="s">
        <v>2156</v>
      </c>
      <c r="H1300" s="15">
        <v>23</v>
      </c>
    </row>
    <row r="1301" spans="1:8" ht="25.5" x14ac:dyDescent="0.25">
      <c r="A1301" s="35"/>
      <c r="B1301" s="382" t="s">
        <v>2157</v>
      </c>
      <c r="C1301" s="16">
        <v>25925</v>
      </c>
      <c r="D1301" s="15" t="s">
        <v>2158</v>
      </c>
      <c r="E1301" s="45">
        <v>26</v>
      </c>
      <c r="F1301" s="112">
        <v>41561</v>
      </c>
      <c r="G1301" s="43" t="s">
        <v>2159</v>
      </c>
      <c r="H1301" s="15">
        <v>23</v>
      </c>
    </row>
    <row r="1302" spans="1:8" ht="38.25" x14ac:dyDescent="0.25">
      <c r="A1302" s="35"/>
      <c r="B1302" s="382" t="s">
        <v>2160</v>
      </c>
      <c r="C1302" s="16">
        <v>23457</v>
      </c>
      <c r="D1302" s="15" t="s">
        <v>2161</v>
      </c>
      <c r="E1302" s="45">
        <v>35</v>
      </c>
      <c r="F1302" s="112">
        <v>41561</v>
      </c>
      <c r="G1302" s="43" t="s">
        <v>2162</v>
      </c>
      <c r="H1302" s="15">
        <v>23</v>
      </c>
    </row>
    <row r="1303" spans="1:8" x14ac:dyDescent="0.25">
      <c r="A1303" s="439" t="s">
        <v>2163</v>
      </c>
      <c r="B1303" s="439"/>
      <c r="C1303" s="439"/>
      <c r="D1303" s="439"/>
      <c r="E1303" s="439"/>
      <c r="F1303" s="439"/>
      <c r="G1303" s="439"/>
      <c r="H1303" s="439"/>
    </row>
    <row r="1304" spans="1:8" ht="25.5" x14ac:dyDescent="0.25">
      <c r="A1304" s="35"/>
      <c r="B1304" s="382" t="s">
        <v>2164</v>
      </c>
      <c r="C1304" s="36">
        <v>22127</v>
      </c>
      <c r="D1304" s="15" t="s">
        <v>2165</v>
      </c>
      <c r="E1304" s="37">
        <v>16</v>
      </c>
      <c r="F1304" s="272">
        <v>40536</v>
      </c>
      <c r="G1304" s="15" t="s">
        <v>2166</v>
      </c>
      <c r="H1304" s="15">
        <v>23</v>
      </c>
    </row>
    <row r="1305" spans="1:8" ht="38.25" x14ac:dyDescent="0.25">
      <c r="A1305" s="35"/>
      <c r="B1305" s="382" t="s">
        <v>2167</v>
      </c>
      <c r="C1305" s="36">
        <v>30409</v>
      </c>
      <c r="D1305" s="15" t="s">
        <v>985</v>
      </c>
      <c r="E1305" s="37" t="s">
        <v>2155</v>
      </c>
      <c r="F1305" s="272">
        <v>40536</v>
      </c>
      <c r="G1305" s="15" t="s">
        <v>2166</v>
      </c>
      <c r="H1305" s="15">
        <v>23</v>
      </c>
    </row>
    <row r="1306" spans="1:8" ht="38.25" x14ac:dyDescent="0.25">
      <c r="A1306" s="35"/>
      <c r="B1306" s="382" t="s">
        <v>2168</v>
      </c>
      <c r="C1306" s="36">
        <v>30667</v>
      </c>
      <c r="D1306" s="15" t="s">
        <v>2169</v>
      </c>
      <c r="E1306" s="37" t="s">
        <v>2134</v>
      </c>
      <c r="F1306" s="272">
        <v>40536</v>
      </c>
      <c r="G1306" s="15" t="s">
        <v>2166</v>
      </c>
      <c r="H1306" s="15">
        <v>23</v>
      </c>
    </row>
    <row r="1307" spans="1:8" ht="24.75" customHeight="1" x14ac:dyDescent="0.25">
      <c r="A1307" s="35"/>
      <c r="B1307" s="382" t="s">
        <v>2170</v>
      </c>
      <c r="C1307" s="36">
        <v>30180</v>
      </c>
      <c r="D1307" s="15" t="s">
        <v>2171</v>
      </c>
      <c r="E1307" s="37" t="s">
        <v>2172</v>
      </c>
      <c r="F1307" s="272">
        <v>40291</v>
      </c>
      <c r="G1307" s="15" t="s">
        <v>2166</v>
      </c>
      <c r="H1307" s="15">
        <v>23</v>
      </c>
    </row>
    <row r="1308" spans="1:8" ht="25.5" x14ac:dyDescent="0.25">
      <c r="A1308" s="35"/>
      <c r="B1308" s="382" t="s">
        <v>2173</v>
      </c>
      <c r="C1308" s="36">
        <v>30216</v>
      </c>
      <c r="D1308" s="15" t="s">
        <v>215</v>
      </c>
      <c r="E1308" s="37" t="s">
        <v>2172</v>
      </c>
      <c r="F1308" s="272">
        <v>41365</v>
      </c>
      <c r="G1308" s="15" t="s">
        <v>2166</v>
      </c>
      <c r="H1308" s="15">
        <v>23</v>
      </c>
    </row>
    <row r="1309" spans="1:8" ht="25.5" x14ac:dyDescent="0.25">
      <c r="A1309" s="113"/>
      <c r="B1309" s="373" t="s">
        <v>2174</v>
      </c>
      <c r="C1309" s="52">
        <v>30436</v>
      </c>
      <c r="D1309" s="43" t="s">
        <v>2175</v>
      </c>
      <c r="E1309" s="114">
        <v>4</v>
      </c>
      <c r="F1309" s="52">
        <v>41667</v>
      </c>
      <c r="G1309" s="43" t="s">
        <v>2166</v>
      </c>
      <c r="H1309" s="43">
        <v>23</v>
      </c>
    </row>
    <row r="1310" spans="1:8" ht="38.25" x14ac:dyDescent="0.25">
      <c r="A1310" s="214"/>
      <c r="B1310" s="365" t="s">
        <v>2847</v>
      </c>
      <c r="C1310" s="6">
        <v>31687</v>
      </c>
      <c r="D1310" s="214" t="s">
        <v>2289</v>
      </c>
      <c r="E1310" s="350">
        <v>5</v>
      </c>
      <c r="F1310" s="285">
        <v>42355</v>
      </c>
      <c r="G1310" s="216" t="s">
        <v>2166</v>
      </c>
      <c r="H1310" s="211">
        <v>23</v>
      </c>
    </row>
    <row r="1311" spans="1:8" s="227" customFormat="1" ht="39.75" customHeight="1" x14ac:dyDescent="0.2">
      <c r="A1311" s="305"/>
      <c r="B1311" s="365" t="s">
        <v>3153</v>
      </c>
      <c r="C1311" s="6">
        <v>27888</v>
      </c>
      <c r="D1311" s="305" t="s">
        <v>3154</v>
      </c>
      <c r="E1311" s="7">
        <v>11</v>
      </c>
      <c r="F1311" s="276">
        <v>42555</v>
      </c>
      <c r="G1311" s="310" t="s">
        <v>2166</v>
      </c>
      <c r="H1311" s="308">
        <v>23</v>
      </c>
    </row>
    <row r="1312" spans="1:8" x14ac:dyDescent="0.25">
      <c r="A1312" s="485" t="s">
        <v>2176</v>
      </c>
      <c r="B1312" s="486"/>
      <c r="C1312" s="486"/>
      <c r="D1312" s="486"/>
      <c r="E1312" s="486"/>
      <c r="F1312" s="486"/>
      <c r="G1312" s="486"/>
      <c r="H1312" s="487"/>
    </row>
    <row r="1313" spans="1:8" ht="25.5" x14ac:dyDescent="0.25">
      <c r="A1313" s="35"/>
      <c r="B1313" s="382" t="s">
        <v>2177</v>
      </c>
      <c r="C1313" s="36">
        <v>24723</v>
      </c>
      <c r="D1313" s="15" t="s">
        <v>2178</v>
      </c>
      <c r="E1313" s="37">
        <v>27</v>
      </c>
      <c r="F1313" s="272">
        <v>40806</v>
      </c>
      <c r="G1313" s="15" t="s">
        <v>2179</v>
      </c>
      <c r="H1313" s="15">
        <v>23</v>
      </c>
    </row>
    <row r="1314" spans="1:8" ht="16.5" customHeight="1" x14ac:dyDescent="0.25">
      <c r="A1314" s="439" t="s">
        <v>2180</v>
      </c>
      <c r="B1314" s="439"/>
      <c r="C1314" s="439"/>
      <c r="D1314" s="439"/>
      <c r="E1314" s="439"/>
      <c r="F1314" s="439"/>
      <c r="G1314" s="439"/>
      <c r="H1314" s="439"/>
    </row>
    <row r="1315" spans="1:8" ht="25.5" x14ac:dyDescent="0.25">
      <c r="A1315" s="35"/>
      <c r="B1315" s="373" t="s">
        <v>2181</v>
      </c>
      <c r="C1315" s="272">
        <v>22300</v>
      </c>
      <c r="D1315" s="43" t="s">
        <v>2182</v>
      </c>
      <c r="E1315" s="115">
        <v>15</v>
      </c>
      <c r="F1315" s="272">
        <v>40536</v>
      </c>
      <c r="G1315" s="43" t="s">
        <v>2183</v>
      </c>
      <c r="H1315" s="43">
        <v>23</v>
      </c>
    </row>
    <row r="1316" spans="1:8" x14ac:dyDescent="0.25">
      <c r="A1316" s="439" t="s">
        <v>2184</v>
      </c>
      <c r="B1316" s="439"/>
      <c r="C1316" s="439"/>
      <c r="D1316" s="439"/>
      <c r="E1316" s="439"/>
      <c r="F1316" s="439"/>
      <c r="G1316" s="439"/>
      <c r="H1316" s="439"/>
    </row>
    <row r="1317" spans="1:8" ht="25.5" x14ac:dyDescent="0.25">
      <c r="A1317" s="35"/>
      <c r="B1317" s="382" t="s">
        <v>2185</v>
      </c>
      <c r="C1317" s="36">
        <v>30687</v>
      </c>
      <c r="D1317" s="15" t="s">
        <v>2186</v>
      </c>
      <c r="E1317" s="37">
        <v>3</v>
      </c>
      <c r="F1317" s="272">
        <v>41600</v>
      </c>
      <c r="G1317" s="15" t="s">
        <v>2187</v>
      </c>
      <c r="H1317" s="15">
        <v>23</v>
      </c>
    </row>
    <row r="1318" spans="1:8" x14ac:dyDescent="0.25">
      <c r="A1318" s="439" t="s">
        <v>2188</v>
      </c>
      <c r="B1318" s="439"/>
      <c r="C1318" s="439"/>
      <c r="D1318" s="439"/>
      <c r="E1318" s="439"/>
      <c r="F1318" s="439"/>
      <c r="G1318" s="439"/>
      <c r="H1318" s="439"/>
    </row>
    <row r="1319" spans="1:8" ht="27.75" customHeight="1" x14ac:dyDescent="0.25">
      <c r="A1319" s="35"/>
      <c r="B1319" s="382" t="s">
        <v>2189</v>
      </c>
      <c r="C1319" s="36">
        <v>22925</v>
      </c>
      <c r="D1319" s="15" t="s">
        <v>2165</v>
      </c>
      <c r="E1319" s="37" t="s">
        <v>150</v>
      </c>
      <c r="F1319" s="272">
        <v>41011</v>
      </c>
      <c r="G1319" s="15" t="s">
        <v>2190</v>
      </c>
      <c r="H1319" s="15">
        <v>23</v>
      </c>
    </row>
    <row r="1320" spans="1:8" ht="38.25" x14ac:dyDescent="0.25">
      <c r="A1320" s="35"/>
      <c r="B1320" s="382" t="s">
        <v>2191</v>
      </c>
      <c r="C1320" s="36">
        <v>29966</v>
      </c>
      <c r="D1320" s="15" t="s">
        <v>2192</v>
      </c>
      <c r="E1320" s="37" t="s">
        <v>163</v>
      </c>
      <c r="F1320" s="272">
        <v>41011</v>
      </c>
      <c r="G1320" s="15" t="s">
        <v>2193</v>
      </c>
      <c r="H1320" s="15">
        <v>23</v>
      </c>
    </row>
    <row r="1321" spans="1:8" x14ac:dyDescent="0.25">
      <c r="A1321" s="439" t="s">
        <v>2194</v>
      </c>
      <c r="B1321" s="439"/>
      <c r="C1321" s="439"/>
      <c r="D1321" s="439"/>
      <c r="E1321" s="439"/>
      <c r="F1321" s="439"/>
      <c r="G1321" s="439"/>
      <c r="H1321" s="439"/>
    </row>
    <row r="1322" spans="1:8" ht="25.5" x14ac:dyDescent="0.25">
      <c r="A1322" s="35"/>
      <c r="B1322" s="373" t="s">
        <v>2195</v>
      </c>
      <c r="C1322" s="272">
        <v>21324</v>
      </c>
      <c r="D1322" s="43" t="s">
        <v>934</v>
      </c>
      <c r="E1322" s="115">
        <v>33</v>
      </c>
      <c r="F1322" s="272">
        <v>40806</v>
      </c>
      <c r="G1322" s="43" t="s">
        <v>2196</v>
      </c>
      <c r="H1322" s="43">
        <v>23</v>
      </c>
    </row>
    <row r="1323" spans="1:8" ht="38.25" x14ac:dyDescent="0.25">
      <c r="A1323" s="35"/>
      <c r="B1323" s="373" t="s">
        <v>2197</v>
      </c>
      <c r="C1323" s="272">
        <v>31519</v>
      </c>
      <c r="D1323" s="43" t="s">
        <v>215</v>
      </c>
      <c r="E1323" s="115" t="s">
        <v>270</v>
      </c>
      <c r="F1323" s="272">
        <v>40536</v>
      </c>
      <c r="G1323" s="43" t="s">
        <v>2196</v>
      </c>
      <c r="H1323" s="43">
        <v>23</v>
      </c>
    </row>
    <row r="1324" spans="1:8" x14ac:dyDescent="0.25">
      <c r="A1324" s="439" t="s">
        <v>2198</v>
      </c>
      <c r="B1324" s="439"/>
      <c r="C1324" s="439"/>
      <c r="D1324" s="439"/>
      <c r="E1324" s="439"/>
      <c r="F1324" s="439"/>
      <c r="G1324" s="439"/>
      <c r="H1324" s="439"/>
    </row>
    <row r="1325" spans="1:8" ht="38.25" x14ac:dyDescent="0.25">
      <c r="A1325" s="35"/>
      <c r="B1325" s="373" t="s">
        <v>2199</v>
      </c>
      <c r="C1325" s="272">
        <v>30167</v>
      </c>
      <c r="D1325" s="43" t="s">
        <v>2200</v>
      </c>
      <c r="E1325" s="115">
        <v>3</v>
      </c>
      <c r="F1325" s="272">
        <v>41506</v>
      </c>
      <c r="G1325" s="43" t="s">
        <v>2201</v>
      </c>
      <c r="H1325" s="43">
        <v>23</v>
      </c>
    </row>
    <row r="1326" spans="1:8" ht="25.5" x14ac:dyDescent="0.25">
      <c r="A1326" s="35"/>
      <c r="B1326" s="373" t="s">
        <v>2202</v>
      </c>
      <c r="C1326" s="272">
        <v>28666</v>
      </c>
      <c r="D1326" s="43" t="s">
        <v>1154</v>
      </c>
      <c r="E1326" s="115">
        <v>15</v>
      </c>
      <c r="F1326" s="272">
        <v>41212</v>
      </c>
      <c r="G1326" s="43" t="s">
        <v>2203</v>
      </c>
      <c r="H1326" s="43">
        <v>23</v>
      </c>
    </row>
    <row r="1327" spans="1:8" ht="30" customHeight="1" x14ac:dyDescent="0.25">
      <c r="A1327" s="35"/>
      <c r="B1327" s="382" t="s">
        <v>2204</v>
      </c>
      <c r="C1327" s="36">
        <v>21985</v>
      </c>
      <c r="D1327" s="15" t="s">
        <v>2205</v>
      </c>
      <c r="E1327" s="37">
        <v>23</v>
      </c>
      <c r="F1327" s="272">
        <v>40806</v>
      </c>
      <c r="G1327" s="15" t="s">
        <v>2206</v>
      </c>
      <c r="H1327" s="15">
        <v>23</v>
      </c>
    </row>
    <row r="1328" spans="1:8" x14ac:dyDescent="0.25">
      <c r="A1328" s="439" t="s">
        <v>2207</v>
      </c>
      <c r="B1328" s="439"/>
      <c r="C1328" s="439"/>
      <c r="D1328" s="439"/>
      <c r="E1328" s="439"/>
      <c r="F1328" s="439"/>
      <c r="G1328" s="439"/>
      <c r="H1328" s="439"/>
    </row>
    <row r="1329" spans="1:8" ht="25.5" x14ac:dyDescent="0.25">
      <c r="A1329" s="35"/>
      <c r="B1329" s="382" t="s">
        <v>2208</v>
      </c>
      <c r="C1329" s="16">
        <v>20756</v>
      </c>
      <c r="D1329" s="15" t="s">
        <v>2209</v>
      </c>
      <c r="E1329" s="45">
        <v>35</v>
      </c>
      <c r="F1329" s="16">
        <v>41667</v>
      </c>
      <c r="G1329" s="43" t="s">
        <v>2210</v>
      </c>
      <c r="H1329" s="15">
        <v>23</v>
      </c>
    </row>
    <row r="1330" spans="1:8" x14ac:dyDescent="0.25">
      <c r="A1330" s="439" t="s">
        <v>2211</v>
      </c>
      <c r="B1330" s="439"/>
      <c r="C1330" s="439"/>
      <c r="D1330" s="439"/>
      <c r="E1330" s="439"/>
      <c r="F1330" s="439"/>
      <c r="G1330" s="439"/>
      <c r="H1330" s="439"/>
    </row>
    <row r="1331" spans="1:8" ht="25.5" customHeight="1" x14ac:dyDescent="0.25">
      <c r="A1331" s="35"/>
      <c r="B1331" s="382" t="s">
        <v>2212</v>
      </c>
      <c r="C1331" s="36">
        <v>15620</v>
      </c>
      <c r="D1331" s="15" t="s">
        <v>2213</v>
      </c>
      <c r="E1331" s="37">
        <v>41</v>
      </c>
      <c r="F1331" s="272">
        <v>40806</v>
      </c>
      <c r="G1331" s="15" t="s">
        <v>2214</v>
      </c>
      <c r="H1331" s="15">
        <v>23</v>
      </c>
    </row>
    <row r="1332" spans="1:8" ht="38.25" x14ac:dyDescent="0.25">
      <c r="A1332" s="35"/>
      <c r="B1332" s="382" t="s">
        <v>2215</v>
      </c>
      <c r="C1332" s="36">
        <v>21505</v>
      </c>
      <c r="D1332" s="15" t="s">
        <v>2152</v>
      </c>
      <c r="E1332" s="37">
        <v>22</v>
      </c>
      <c r="F1332" s="272">
        <v>40806</v>
      </c>
      <c r="G1332" s="15" t="s">
        <v>2214</v>
      </c>
      <c r="H1332" s="15">
        <v>23</v>
      </c>
    </row>
    <row r="1333" spans="1:8" ht="24" customHeight="1" x14ac:dyDescent="0.25">
      <c r="A1333" s="209"/>
      <c r="B1333" s="373" t="s">
        <v>2216</v>
      </c>
      <c r="C1333" s="272">
        <v>23397</v>
      </c>
      <c r="D1333" s="211" t="s">
        <v>2217</v>
      </c>
      <c r="E1333" s="116">
        <v>24</v>
      </c>
      <c r="F1333" s="276">
        <v>40806</v>
      </c>
      <c r="G1333" s="213" t="s">
        <v>2895</v>
      </c>
      <c r="H1333" s="43">
        <v>23</v>
      </c>
    </row>
    <row r="1334" spans="1:8" ht="38.25" x14ac:dyDescent="0.25">
      <c r="A1334" s="35"/>
      <c r="B1334" s="382" t="s">
        <v>2218</v>
      </c>
      <c r="C1334" s="36">
        <v>26977</v>
      </c>
      <c r="D1334" s="15" t="s">
        <v>2219</v>
      </c>
      <c r="E1334" s="37" t="s">
        <v>850</v>
      </c>
      <c r="F1334" s="272">
        <v>41470</v>
      </c>
      <c r="G1334" s="15" t="s">
        <v>2220</v>
      </c>
      <c r="H1334" s="15">
        <v>23</v>
      </c>
    </row>
    <row r="1335" spans="1:8" s="227" customFormat="1" ht="25.5" x14ac:dyDescent="0.2">
      <c r="A1335" s="214"/>
      <c r="B1335" s="365" t="s">
        <v>2846</v>
      </c>
      <c r="C1335" s="6">
        <v>25781</v>
      </c>
      <c r="D1335" s="214" t="s">
        <v>2845</v>
      </c>
      <c r="E1335" s="7">
        <v>10</v>
      </c>
      <c r="F1335" s="276">
        <v>40806</v>
      </c>
      <c r="G1335" s="214" t="s">
        <v>2844</v>
      </c>
      <c r="H1335" s="216">
        <v>23</v>
      </c>
    </row>
    <row r="1336" spans="1:8" x14ac:dyDescent="0.25">
      <c r="A1336" s="413" t="s">
        <v>2851</v>
      </c>
      <c r="B1336" s="413"/>
      <c r="C1336" s="413"/>
      <c r="D1336" s="413"/>
      <c r="E1336" s="413"/>
      <c r="F1336" s="413"/>
      <c r="G1336" s="413"/>
      <c r="H1336" s="413"/>
    </row>
    <row r="1337" spans="1:8" ht="38.25" x14ac:dyDescent="0.25">
      <c r="A1337" s="214"/>
      <c r="B1337" s="365" t="s">
        <v>2850</v>
      </c>
      <c r="C1337" s="6">
        <v>23623</v>
      </c>
      <c r="D1337" s="214" t="s">
        <v>2849</v>
      </c>
      <c r="E1337" s="350">
        <v>15</v>
      </c>
      <c r="F1337" s="285">
        <v>42355</v>
      </c>
      <c r="G1337" s="214" t="s">
        <v>2848</v>
      </c>
      <c r="H1337" s="216">
        <v>23</v>
      </c>
    </row>
    <row r="1338" spans="1:8" s="77" customFormat="1" ht="12.75" customHeight="1" x14ac:dyDescent="0.2">
      <c r="A1338" s="413" t="s">
        <v>2929</v>
      </c>
      <c r="B1338" s="414"/>
      <c r="C1338" s="414"/>
      <c r="D1338" s="414"/>
      <c r="E1338" s="414"/>
      <c r="F1338" s="414"/>
      <c r="G1338" s="414"/>
      <c r="H1338" s="414"/>
    </row>
    <row r="1339" spans="1:8" s="227" customFormat="1" ht="25.5" x14ac:dyDescent="0.2">
      <c r="A1339" s="222"/>
      <c r="B1339" s="365" t="s">
        <v>2928</v>
      </c>
      <c r="C1339" s="6">
        <v>27167</v>
      </c>
      <c r="D1339" s="222" t="s">
        <v>2927</v>
      </c>
      <c r="E1339" s="7">
        <v>17</v>
      </c>
      <c r="F1339" s="276">
        <v>41082</v>
      </c>
      <c r="G1339" s="222" t="s">
        <v>2926</v>
      </c>
      <c r="H1339" s="224">
        <v>23</v>
      </c>
    </row>
    <row r="1340" spans="1:8" ht="29.25" customHeight="1" x14ac:dyDescent="0.25">
      <c r="A1340" s="442" t="s">
        <v>3155</v>
      </c>
      <c r="B1340" s="442"/>
      <c r="C1340" s="442"/>
      <c r="D1340" s="442"/>
      <c r="E1340" s="442"/>
      <c r="F1340" s="442"/>
      <c r="G1340" s="442"/>
      <c r="H1340" s="442"/>
    </row>
    <row r="1341" spans="1:8" s="12" customFormat="1" ht="15" customHeight="1" x14ac:dyDescent="0.25">
      <c r="A1341" s="419" t="s">
        <v>2221</v>
      </c>
      <c r="B1341" s="419"/>
      <c r="C1341" s="419"/>
      <c r="D1341" s="419"/>
      <c r="E1341" s="419"/>
      <c r="F1341" s="419"/>
      <c r="G1341" s="419"/>
      <c r="H1341" s="419"/>
    </row>
    <row r="1342" spans="1:8" s="12" customFormat="1" ht="11.25" customHeight="1" x14ac:dyDescent="0.25">
      <c r="A1342" s="432" t="s">
        <v>2222</v>
      </c>
      <c r="B1342" s="432"/>
      <c r="C1342" s="432"/>
      <c r="D1342" s="432"/>
      <c r="E1342" s="432"/>
      <c r="F1342" s="432"/>
      <c r="G1342" s="432"/>
      <c r="H1342" s="432"/>
    </row>
    <row r="1343" spans="1:8" s="12" customFormat="1" ht="27" customHeight="1" x14ac:dyDescent="0.25">
      <c r="A1343" s="17"/>
      <c r="B1343" s="371" t="s">
        <v>2223</v>
      </c>
      <c r="C1343" s="88">
        <v>19705</v>
      </c>
      <c r="D1343" s="14" t="s">
        <v>2224</v>
      </c>
      <c r="E1343" s="352">
        <v>40</v>
      </c>
      <c r="F1343" s="88">
        <v>40382</v>
      </c>
      <c r="G1343" s="17" t="s">
        <v>2225</v>
      </c>
      <c r="H1343" s="17">
        <v>24</v>
      </c>
    </row>
    <row r="1344" spans="1:8" s="12" customFormat="1" ht="39.75" customHeight="1" x14ac:dyDescent="0.25">
      <c r="A1344" s="17"/>
      <c r="B1344" s="371" t="s">
        <v>2226</v>
      </c>
      <c r="C1344" s="88">
        <v>29799</v>
      </c>
      <c r="D1344" s="10" t="s">
        <v>2227</v>
      </c>
      <c r="E1344" s="352">
        <v>7</v>
      </c>
      <c r="F1344" s="88">
        <v>40382</v>
      </c>
      <c r="G1344" s="17" t="s">
        <v>2228</v>
      </c>
      <c r="H1344" s="17">
        <v>24</v>
      </c>
    </row>
    <row r="1345" spans="1:8" s="12" customFormat="1" ht="48.75" customHeight="1" x14ac:dyDescent="0.25">
      <c r="A1345" s="17"/>
      <c r="B1345" s="371" t="s">
        <v>2229</v>
      </c>
      <c r="C1345" s="88">
        <v>28475</v>
      </c>
      <c r="D1345" s="10" t="s">
        <v>2230</v>
      </c>
      <c r="E1345" s="352">
        <v>14</v>
      </c>
      <c r="F1345" s="88">
        <v>40980</v>
      </c>
      <c r="G1345" s="17" t="s">
        <v>2231</v>
      </c>
      <c r="H1345" s="17">
        <v>24</v>
      </c>
    </row>
    <row r="1346" spans="1:8" s="12" customFormat="1" ht="35.25" customHeight="1" x14ac:dyDescent="0.25">
      <c r="A1346" s="17"/>
      <c r="B1346" s="371" t="s">
        <v>2232</v>
      </c>
      <c r="C1346" s="88">
        <v>27962</v>
      </c>
      <c r="D1346" s="10" t="s">
        <v>2233</v>
      </c>
      <c r="E1346" s="352">
        <v>13</v>
      </c>
      <c r="F1346" s="88">
        <v>40780</v>
      </c>
      <c r="G1346" s="17" t="s">
        <v>2234</v>
      </c>
      <c r="H1346" s="17">
        <v>24</v>
      </c>
    </row>
    <row r="1347" spans="1:8" s="12" customFormat="1" ht="24" customHeight="1" x14ac:dyDescent="0.25">
      <c r="A1347" s="17"/>
      <c r="B1347" s="368" t="s">
        <v>2235</v>
      </c>
      <c r="C1347" s="281">
        <v>23318</v>
      </c>
      <c r="D1347" s="10" t="s">
        <v>2236</v>
      </c>
      <c r="E1347" s="346">
        <v>33</v>
      </c>
      <c r="F1347" s="281">
        <v>40382</v>
      </c>
      <c r="G1347" s="10" t="s">
        <v>2237</v>
      </c>
      <c r="H1347" s="14">
        <v>24</v>
      </c>
    </row>
    <row r="1348" spans="1:8" s="12" customFormat="1" ht="13.5" customHeight="1" x14ac:dyDescent="0.25">
      <c r="A1348" s="432" t="s">
        <v>2238</v>
      </c>
      <c r="B1348" s="432"/>
      <c r="C1348" s="432"/>
      <c r="D1348" s="432"/>
      <c r="E1348" s="432"/>
      <c r="F1348" s="432"/>
      <c r="G1348" s="432"/>
      <c r="H1348" s="432"/>
    </row>
    <row r="1349" spans="1:8" s="12" customFormat="1" ht="30.75" customHeight="1" x14ac:dyDescent="0.25">
      <c r="A1349" s="17"/>
      <c r="B1349" s="371" t="s">
        <v>2239</v>
      </c>
      <c r="C1349" s="88">
        <v>31677</v>
      </c>
      <c r="D1349" s="10" t="s">
        <v>2240</v>
      </c>
      <c r="E1349" s="352">
        <v>7</v>
      </c>
      <c r="F1349" s="88">
        <v>40464</v>
      </c>
      <c r="G1349" s="10" t="s">
        <v>2241</v>
      </c>
      <c r="H1349" s="17">
        <v>24</v>
      </c>
    </row>
    <row r="1350" spans="1:8" s="12" customFormat="1" ht="13.5" customHeight="1" x14ac:dyDescent="0.25">
      <c r="A1350" s="432" t="s">
        <v>2242</v>
      </c>
      <c r="B1350" s="432"/>
      <c r="C1350" s="432"/>
      <c r="D1350" s="432"/>
      <c r="E1350" s="432"/>
      <c r="F1350" s="432"/>
      <c r="G1350" s="432"/>
      <c r="H1350" s="432"/>
    </row>
    <row r="1351" spans="1:8" s="12" customFormat="1" ht="32.25" customHeight="1" x14ac:dyDescent="0.25">
      <c r="A1351" s="17"/>
      <c r="B1351" s="371" t="s">
        <v>2243</v>
      </c>
      <c r="C1351" s="88">
        <v>29970</v>
      </c>
      <c r="D1351" s="10" t="s">
        <v>2244</v>
      </c>
      <c r="E1351" s="352">
        <v>7</v>
      </c>
      <c r="F1351" s="88">
        <v>40386</v>
      </c>
      <c r="G1351" s="17" t="s">
        <v>2245</v>
      </c>
      <c r="H1351" s="17">
        <v>24</v>
      </c>
    </row>
    <row r="1352" spans="1:8" s="12" customFormat="1" ht="13.5" customHeight="1" x14ac:dyDescent="0.25">
      <c r="A1352" s="432" t="s">
        <v>2246</v>
      </c>
      <c r="B1352" s="432"/>
      <c r="C1352" s="432"/>
      <c r="D1352" s="432"/>
      <c r="E1352" s="432"/>
      <c r="F1352" s="432"/>
      <c r="G1352" s="432"/>
      <c r="H1352" s="432"/>
    </row>
    <row r="1353" spans="1:8" s="12" customFormat="1" ht="35.25" customHeight="1" x14ac:dyDescent="0.25">
      <c r="A1353" s="17"/>
      <c r="B1353" s="371" t="s">
        <v>2247</v>
      </c>
      <c r="C1353" s="88">
        <v>24622</v>
      </c>
      <c r="D1353" s="10" t="s">
        <v>1785</v>
      </c>
      <c r="E1353" s="352">
        <v>27</v>
      </c>
      <c r="F1353" s="88">
        <v>40423</v>
      </c>
      <c r="G1353" s="17" t="s">
        <v>603</v>
      </c>
      <c r="H1353" s="17">
        <v>24</v>
      </c>
    </row>
    <row r="1354" spans="1:8" s="12" customFormat="1" ht="39" customHeight="1" x14ac:dyDescent="0.25">
      <c r="A1354" s="17"/>
      <c r="B1354" s="382" t="s">
        <v>2248</v>
      </c>
      <c r="C1354" s="16">
        <v>24605</v>
      </c>
      <c r="D1354" s="10" t="s">
        <v>2249</v>
      </c>
      <c r="E1354" s="353">
        <v>21</v>
      </c>
      <c r="F1354" s="16">
        <v>40423</v>
      </c>
      <c r="G1354" s="15" t="s">
        <v>2250</v>
      </c>
      <c r="H1354" s="15">
        <v>24</v>
      </c>
    </row>
    <row r="1355" spans="1:8" s="12" customFormat="1" ht="31.5" customHeight="1" x14ac:dyDescent="0.25">
      <c r="A1355" s="434" t="s">
        <v>3234</v>
      </c>
      <c r="B1355" s="434"/>
      <c r="C1355" s="434"/>
      <c r="D1355" s="434"/>
      <c r="E1355" s="434"/>
      <c r="F1355" s="434"/>
      <c r="G1355" s="434"/>
      <c r="H1355" s="434"/>
    </row>
    <row r="1356" spans="1:8" s="12" customFormat="1" ht="15" customHeight="1" x14ac:dyDescent="0.25">
      <c r="A1356" s="419" t="s">
        <v>2251</v>
      </c>
      <c r="B1356" s="419"/>
      <c r="C1356" s="419"/>
      <c r="D1356" s="419"/>
      <c r="E1356" s="419"/>
      <c r="F1356" s="419"/>
      <c r="G1356" s="419"/>
      <c r="H1356" s="419"/>
    </row>
    <row r="1357" spans="1:8" s="12" customFormat="1" ht="15" customHeight="1" x14ac:dyDescent="0.25">
      <c r="A1357" s="489" t="s">
        <v>2252</v>
      </c>
      <c r="B1357" s="489"/>
      <c r="C1357" s="489"/>
      <c r="D1357" s="489"/>
      <c r="E1357" s="489"/>
      <c r="F1357" s="489"/>
      <c r="G1357" s="489"/>
      <c r="H1357" s="489"/>
    </row>
    <row r="1358" spans="1:8" s="12" customFormat="1" ht="24.75" customHeight="1" x14ac:dyDescent="0.25">
      <c r="A1358" s="17"/>
      <c r="B1358" s="382" t="s">
        <v>2253</v>
      </c>
      <c r="C1358" s="16">
        <v>22181</v>
      </c>
      <c r="D1358" s="15" t="s">
        <v>209</v>
      </c>
      <c r="E1358" s="353">
        <v>29</v>
      </c>
      <c r="F1358" s="16">
        <v>41603</v>
      </c>
      <c r="G1358" s="15" t="s">
        <v>2254</v>
      </c>
      <c r="H1358" s="15">
        <v>25</v>
      </c>
    </row>
    <row r="1359" spans="1:8" s="12" customFormat="1" ht="15" customHeight="1" x14ac:dyDescent="0.25">
      <c r="A1359" s="489" t="s">
        <v>2255</v>
      </c>
      <c r="B1359" s="489"/>
      <c r="C1359" s="489"/>
      <c r="D1359" s="489"/>
      <c r="E1359" s="489"/>
      <c r="F1359" s="489"/>
      <c r="G1359" s="489"/>
      <c r="H1359" s="489"/>
    </row>
    <row r="1360" spans="1:8" s="12" customFormat="1" ht="36.75" customHeight="1" x14ac:dyDescent="0.25">
      <c r="A1360" s="17"/>
      <c r="B1360" s="382" t="s">
        <v>2256</v>
      </c>
      <c r="C1360" s="16">
        <v>23888</v>
      </c>
      <c r="D1360" s="15" t="s">
        <v>2257</v>
      </c>
      <c r="E1360" s="353">
        <v>18</v>
      </c>
      <c r="F1360" s="16">
        <v>40506</v>
      </c>
      <c r="G1360" s="15" t="s">
        <v>2258</v>
      </c>
      <c r="H1360" s="15">
        <v>25</v>
      </c>
    </row>
    <row r="1361" spans="1:8" s="12" customFormat="1" ht="15" customHeight="1" x14ac:dyDescent="0.25">
      <c r="A1361" s="489" t="s">
        <v>2259</v>
      </c>
      <c r="B1361" s="489"/>
      <c r="C1361" s="489"/>
      <c r="D1361" s="489"/>
      <c r="E1361" s="489"/>
      <c r="F1361" s="489"/>
      <c r="G1361" s="489"/>
      <c r="H1361" s="489"/>
    </row>
    <row r="1362" spans="1:8" s="12" customFormat="1" ht="37.5" customHeight="1" x14ac:dyDescent="0.25">
      <c r="A1362" s="17"/>
      <c r="B1362" s="382" t="s">
        <v>2260</v>
      </c>
      <c r="C1362" s="16">
        <v>21654</v>
      </c>
      <c r="D1362" s="15" t="s">
        <v>2261</v>
      </c>
      <c r="E1362" s="353">
        <v>18</v>
      </c>
      <c r="F1362" s="16">
        <v>41201</v>
      </c>
      <c r="G1362" s="15" t="s">
        <v>2262</v>
      </c>
      <c r="H1362" s="15">
        <v>25</v>
      </c>
    </row>
    <row r="1363" spans="1:8" s="12" customFormat="1" ht="15" customHeight="1" x14ac:dyDescent="0.25">
      <c r="A1363" s="489" t="s">
        <v>2263</v>
      </c>
      <c r="B1363" s="489"/>
      <c r="C1363" s="489"/>
      <c r="D1363" s="489"/>
      <c r="E1363" s="489"/>
      <c r="F1363" s="489"/>
      <c r="G1363" s="489"/>
      <c r="H1363" s="489"/>
    </row>
    <row r="1364" spans="1:8" s="12" customFormat="1" ht="39" customHeight="1" x14ac:dyDescent="0.25">
      <c r="A1364" s="17"/>
      <c r="B1364" s="369" t="s">
        <v>2264</v>
      </c>
      <c r="C1364" s="285">
        <v>22949</v>
      </c>
      <c r="D1364" s="286" t="s">
        <v>3132</v>
      </c>
      <c r="E1364" s="354">
        <v>29</v>
      </c>
      <c r="F1364" s="285">
        <v>42208</v>
      </c>
      <c r="G1364" s="286" t="s">
        <v>3131</v>
      </c>
      <c r="H1364" s="15">
        <v>25</v>
      </c>
    </row>
    <row r="1365" spans="1:8" s="12" customFormat="1" ht="15.75" customHeight="1" x14ac:dyDescent="0.25">
      <c r="A1365" s="432" t="s">
        <v>2265</v>
      </c>
      <c r="B1365" s="432"/>
      <c r="C1365" s="432"/>
      <c r="D1365" s="432"/>
      <c r="E1365" s="432"/>
      <c r="F1365" s="432"/>
      <c r="G1365" s="432"/>
      <c r="H1365" s="432"/>
    </row>
    <row r="1366" spans="1:8" s="12" customFormat="1" ht="36.75" customHeight="1" x14ac:dyDescent="0.25">
      <c r="A1366" s="17"/>
      <c r="B1366" s="382" t="s">
        <v>2818</v>
      </c>
      <c r="C1366" s="16">
        <v>27404</v>
      </c>
      <c r="D1366" s="15" t="s">
        <v>2266</v>
      </c>
      <c r="E1366" s="353">
        <v>10</v>
      </c>
      <c r="F1366" s="16">
        <v>42081</v>
      </c>
      <c r="G1366" s="15" t="s">
        <v>2267</v>
      </c>
      <c r="H1366" s="15">
        <v>25</v>
      </c>
    </row>
    <row r="1367" spans="1:8" s="12" customFormat="1" ht="15.75" customHeight="1" x14ac:dyDescent="0.25">
      <c r="A1367" s="432" t="s">
        <v>2268</v>
      </c>
      <c r="B1367" s="432"/>
      <c r="C1367" s="432"/>
      <c r="D1367" s="432"/>
      <c r="E1367" s="432"/>
      <c r="F1367" s="432"/>
      <c r="G1367" s="432"/>
      <c r="H1367" s="432"/>
    </row>
    <row r="1368" spans="1:8" s="12" customFormat="1" ht="33.75" customHeight="1" x14ac:dyDescent="0.25">
      <c r="A1368" s="17"/>
      <c r="B1368" s="382" t="s">
        <v>2269</v>
      </c>
      <c r="C1368" s="16">
        <v>31251</v>
      </c>
      <c r="D1368" s="15" t="s">
        <v>2270</v>
      </c>
      <c r="E1368" s="353">
        <v>6</v>
      </c>
      <c r="F1368" s="16">
        <v>42080</v>
      </c>
      <c r="G1368" s="15" t="s">
        <v>2271</v>
      </c>
      <c r="H1368" s="15">
        <v>25</v>
      </c>
    </row>
    <row r="1369" spans="1:8" s="12" customFormat="1" ht="15.75" customHeight="1" x14ac:dyDescent="0.25">
      <c r="A1369" s="432" t="s">
        <v>2273</v>
      </c>
      <c r="B1369" s="432"/>
      <c r="C1369" s="432"/>
      <c r="D1369" s="432"/>
      <c r="E1369" s="432"/>
      <c r="F1369" s="432"/>
      <c r="G1369" s="432"/>
      <c r="H1369" s="432"/>
    </row>
    <row r="1370" spans="1:8" s="12" customFormat="1" ht="38.25" customHeight="1" x14ac:dyDescent="0.25">
      <c r="A1370" s="17"/>
      <c r="B1370" s="382" t="s">
        <v>2274</v>
      </c>
      <c r="C1370" s="16">
        <v>22982</v>
      </c>
      <c r="D1370" s="15" t="s">
        <v>2275</v>
      </c>
      <c r="E1370" s="353">
        <v>23</v>
      </c>
      <c r="F1370" s="16">
        <v>40973</v>
      </c>
      <c r="G1370" s="15" t="s">
        <v>2276</v>
      </c>
      <c r="H1370" s="15">
        <v>25</v>
      </c>
    </row>
    <row r="1371" spans="1:8" s="12" customFormat="1" ht="11.25" customHeight="1" x14ac:dyDescent="0.25">
      <c r="A1371" s="432" t="s">
        <v>2277</v>
      </c>
      <c r="B1371" s="432"/>
      <c r="C1371" s="432"/>
      <c r="D1371" s="432"/>
      <c r="E1371" s="432"/>
      <c r="F1371" s="432"/>
      <c r="G1371" s="432"/>
      <c r="H1371" s="432"/>
    </row>
    <row r="1372" spans="1:8" s="12" customFormat="1" ht="38.25" customHeight="1" x14ac:dyDescent="0.25">
      <c r="A1372" s="17"/>
      <c r="B1372" s="365" t="s">
        <v>2278</v>
      </c>
      <c r="C1372" s="279">
        <v>28965</v>
      </c>
      <c r="D1372" s="269" t="s">
        <v>3136</v>
      </c>
      <c r="E1372" s="358">
        <v>12</v>
      </c>
      <c r="F1372" s="279">
        <v>41817</v>
      </c>
      <c r="G1372" s="304" t="s">
        <v>3135</v>
      </c>
      <c r="H1372" s="17">
        <v>25</v>
      </c>
    </row>
    <row r="1373" spans="1:8" s="12" customFormat="1" ht="27.75" customHeight="1" x14ac:dyDescent="0.25">
      <c r="A1373" s="17"/>
      <c r="B1373" s="371" t="s">
        <v>2279</v>
      </c>
      <c r="C1373" s="88">
        <v>21820</v>
      </c>
      <c r="D1373" s="17" t="s">
        <v>2280</v>
      </c>
      <c r="E1373" s="352">
        <v>30</v>
      </c>
      <c r="F1373" s="88">
        <v>39262</v>
      </c>
      <c r="G1373" s="17" t="s">
        <v>515</v>
      </c>
      <c r="H1373" s="17">
        <v>25</v>
      </c>
    </row>
    <row r="1374" spans="1:8" s="12" customFormat="1" ht="30" customHeight="1" x14ac:dyDescent="0.25">
      <c r="A1374" s="17"/>
      <c r="B1374" s="84" t="s">
        <v>2281</v>
      </c>
      <c r="C1374" s="16">
        <v>17523</v>
      </c>
      <c r="D1374" s="15" t="s">
        <v>2282</v>
      </c>
      <c r="E1374" s="353">
        <v>21</v>
      </c>
      <c r="F1374" s="16">
        <v>41446</v>
      </c>
      <c r="G1374" s="15" t="s">
        <v>2283</v>
      </c>
      <c r="H1374" s="15">
        <v>25</v>
      </c>
    </row>
    <row r="1375" spans="1:8" s="12" customFormat="1" ht="39" customHeight="1" x14ac:dyDescent="0.25">
      <c r="A1375" s="17"/>
      <c r="B1375" s="371" t="s">
        <v>2284</v>
      </c>
      <c r="C1375" s="281">
        <v>28667</v>
      </c>
      <c r="D1375" s="14" t="s">
        <v>3313</v>
      </c>
      <c r="E1375" s="346" t="s">
        <v>161</v>
      </c>
      <c r="F1375" s="281">
        <v>39508</v>
      </c>
      <c r="G1375" s="14" t="s">
        <v>3314</v>
      </c>
      <c r="H1375" s="14">
        <v>25</v>
      </c>
    </row>
    <row r="1376" spans="1:8" s="12" customFormat="1" ht="27.75" customHeight="1" x14ac:dyDescent="0.2">
      <c r="A1376" s="17"/>
      <c r="B1376" s="365" t="s">
        <v>2285</v>
      </c>
      <c r="C1376" s="6">
        <v>24102</v>
      </c>
      <c r="D1376" s="265" t="s">
        <v>3134</v>
      </c>
      <c r="E1376" s="350">
        <v>19</v>
      </c>
      <c r="F1376" s="6">
        <v>41103</v>
      </c>
      <c r="G1376" s="303" t="s">
        <v>3133</v>
      </c>
      <c r="H1376" s="17">
        <v>25</v>
      </c>
    </row>
    <row r="1377" spans="1:8" s="12" customFormat="1" ht="25.5" customHeight="1" x14ac:dyDescent="0.25">
      <c r="A1377" s="17"/>
      <c r="B1377" s="371" t="s">
        <v>2286</v>
      </c>
      <c r="C1377" s="88">
        <v>23336</v>
      </c>
      <c r="D1377" s="17" t="s">
        <v>2287</v>
      </c>
      <c r="E1377" s="352" t="s">
        <v>313</v>
      </c>
      <c r="F1377" s="88">
        <v>41243</v>
      </c>
      <c r="G1377" s="17" t="s">
        <v>2288</v>
      </c>
      <c r="H1377" s="17">
        <v>25</v>
      </c>
    </row>
    <row r="1378" spans="1:8" s="12" customFormat="1" ht="41.25" customHeight="1" x14ac:dyDescent="0.25">
      <c r="A1378" s="17"/>
      <c r="B1378" s="371" t="s">
        <v>2290</v>
      </c>
      <c r="C1378" s="281">
        <v>28481</v>
      </c>
      <c r="D1378" s="13" t="s">
        <v>2291</v>
      </c>
      <c r="E1378" s="346" t="s">
        <v>264</v>
      </c>
      <c r="F1378" s="281">
        <v>41201</v>
      </c>
      <c r="G1378" s="14" t="s">
        <v>2292</v>
      </c>
      <c r="H1378" s="14">
        <v>25</v>
      </c>
    </row>
    <row r="1379" spans="1:8" s="77" customFormat="1" ht="16.5" customHeight="1" x14ac:dyDescent="0.2">
      <c r="A1379" s="422" t="s">
        <v>2933</v>
      </c>
      <c r="B1379" s="422"/>
      <c r="C1379" s="422"/>
      <c r="D1379" s="422"/>
      <c r="E1379" s="422"/>
      <c r="F1379" s="422"/>
      <c r="G1379" s="422"/>
      <c r="H1379" s="422"/>
    </row>
    <row r="1380" spans="1:8" s="77" customFormat="1" ht="41.25" customHeight="1" x14ac:dyDescent="0.2">
      <c r="A1380" s="34"/>
      <c r="B1380" s="369" t="s">
        <v>2932</v>
      </c>
      <c r="C1380" s="285">
        <v>21167</v>
      </c>
      <c r="D1380" s="223" t="s">
        <v>2931</v>
      </c>
      <c r="E1380" s="354">
        <v>37</v>
      </c>
      <c r="F1380" s="369">
        <v>2011</v>
      </c>
      <c r="G1380" s="223" t="s">
        <v>2930</v>
      </c>
      <c r="H1380" s="223">
        <v>25</v>
      </c>
    </row>
    <row r="1381" spans="1:8" s="12" customFormat="1" ht="26.25" customHeight="1" x14ac:dyDescent="0.25">
      <c r="A1381" s="434" t="s">
        <v>3315</v>
      </c>
      <c r="B1381" s="434"/>
      <c r="C1381" s="434"/>
      <c r="D1381" s="434"/>
      <c r="E1381" s="434"/>
      <c r="F1381" s="434"/>
      <c r="G1381" s="434"/>
      <c r="H1381" s="434"/>
    </row>
    <row r="1382" spans="1:8" s="120" customFormat="1" ht="15.75" customHeight="1" x14ac:dyDescent="0.2">
      <c r="A1382" s="490" t="s">
        <v>2293</v>
      </c>
      <c r="B1382" s="490"/>
      <c r="C1382" s="490"/>
      <c r="D1382" s="490"/>
      <c r="E1382" s="490"/>
      <c r="F1382" s="490"/>
      <c r="G1382" s="490"/>
      <c r="H1382" s="490"/>
    </row>
    <row r="1383" spans="1:8" s="245" customFormat="1" ht="39.75" customHeight="1" x14ac:dyDescent="0.2">
      <c r="A1383" s="193"/>
      <c r="B1383" s="298" t="s">
        <v>2974</v>
      </c>
      <c r="C1383" s="194">
        <v>30238</v>
      </c>
      <c r="D1383" s="195" t="s">
        <v>2973</v>
      </c>
      <c r="E1383" s="195">
        <v>6</v>
      </c>
      <c r="F1383" s="194">
        <v>40931</v>
      </c>
      <c r="G1383" s="195" t="s">
        <v>2972</v>
      </c>
      <c r="H1383" s="235">
        <v>26</v>
      </c>
    </row>
    <row r="1384" spans="1:8" s="245" customFormat="1" ht="40.5" customHeight="1" x14ac:dyDescent="0.2">
      <c r="A1384" s="193"/>
      <c r="B1384" s="298" t="s">
        <v>2971</v>
      </c>
      <c r="C1384" s="194">
        <v>30006</v>
      </c>
      <c r="D1384" s="195" t="s">
        <v>2970</v>
      </c>
      <c r="E1384" s="195">
        <v>5</v>
      </c>
      <c r="F1384" s="194">
        <v>42398</v>
      </c>
      <c r="G1384" s="195" t="s">
        <v>2465</v>
      </c>
      <c r="H1384" s="235">
        <v>26</v>
      </c>
    </row>
    <row r="1385" spans="1:8" s="245" customFormat="1" ht="40.5" customHeight="1" x14ac:dyDescent="0.2">
      <c r="A1385" s="193"/>
      <c r="B1385" s="298" t="s">
        <v>2969</v>
      </c>
      <c r="C1385" s="194">
        <v>29757</v>
      </c>
      <c r="D1385" s="195" t="s">
        <v>2968</v>
      </c>
      <c r="E1385" s="195">
        <v>9</v>
      </c>
      <c r="F1385" s="194">
        <v>40969</v>
      </c>
      <c r="G1385" s="195" t="s">
        <v>2967</v>
      </c>
      <c r="H1385" s="235">
        <v>26</v>
      </c>
    </row>
    <row r="1386" spans="1:8" s="245" customFormat="1" ht="41.25" customHeight="1" x14ac:dyDescent="0.2">
      <c r="A1386" s="193"/>
      <c r="B1386" s="298" t="s">
        <v>2966</v>
      </c>
      <c r="C1386" s="194">
        <v>29905</v>
      </c>
      <c r="D1386" s="195" t="s">
        <v>2965</v>
      </c>
      <c r="E1386" s="195">
        <v>4</v>
      </c>
      <c r="F1386" s="194">
        <v>40938</v>
      </c>
      <c r="G1386" s="195" t="s">
        <v>2465</v>
      </c>
      <c r="H1386" s="235">
        <v>26</v>
      </c>
    </row>
    <row r="1387" spans="1:8" s="245" customFormat="1" ht="42.75" customHeight="1" x14ac:dyDescent="0.2">
      <c r="A1387" s="193"/>
      <c r="B1387" s="298" t="s">
        <v>2964</v>
      </c>
      <c r="C1387" s="194">
        <v>31574</v>
      </c>
      <c r="D1387" s="195" t="s">
        <v>2963</v>
      </c>
      <c r="E1387" s="195">
        <v>2</v>
      </c>
      <c r="F1387" s="194">
        <v>41584</v>
      </c>
      <c r="G1387" s="195" t="s">
        <v>2962</v>
      </c>
      <c r="H1387" s="235">
        <v>26</v>
      </c>
    </row>
    <row r="1388" spans="1:8" s="245" customFormat="1" ht="48.75" customHeight="1" x14ac:dyDescent="0.2">
      <c r="A1388" s="193"/>
      <c r="B1388" s="298" t="s">
        <v>2961</v>
      </c>
      <c r="C1388" s="194">
        <v>22129</v>
      </c>
      <c r="D1388" s="195" t="s">
        <v>2960</v>
      </c>
      <c r="E1388" s="195">
        <v>13</v>
      </c>
      <c r="F1388" s="194">
        <v>40753</v>
      </c>
      <c r="G1388" s="195" t="s">
        <v>2413</v>
      </c>
      <c r="H1388" s="235">
        <v>26</v>
      </c>
    </row>
    <row r="1389" spans="1:8" s="245" customFormat="1" ht="54" customHeight="1" x14ac:dyDescent="0.2">
      <c r="A1389" s="193"/>
      <c r="B1389" s="298" t="s">
        <v>2959</v>
      </c>
      <c r="C1389" s="194">
        <v>16537</v>
      </c>
      <c r="D1389" s="195" t="s">
        <v>2958</v>
      </c>
      <c r="E1389" s="195">
        <v>31</v>
      </c>
      <c r="F1389" s="194">
        <v>40938</v>
      </c>
      <c r="G1389" s="195" t="s">
        <v>2957</v>
      </c>
      <c r="H1389" s="235">
        <v>26</v>
      </c>
    </row>
    <row r="1390" spans="1:8" s="122" customFormat="1" ht="50.45" customHeight="1" x14ac:dyDescent="0.2">
      <c r="A1390" s="193"/>
      <c r="B1390" s="298" t="s">
        <v>2294</v>
      </c>
      <c r="C1390" s="194">
        <v>27566</v>
      </c>
      <c r="D1390" s="195" t="s">
        <v>2295</v>
      </c>
      <c r="E1390" s="195">
        <v>13</v>
      </c>
      <c r="F1390" s="194">
        <v>40925</v>
      </c>
      <c r="G1390" s="195" t="s">
        <v>2980</v>
      </c>
      <c r="H1390" s="15">
        <v>26</v>
      </c>
    </row>
    <row r="1391" spans="1:8" s="122" customFormat="1" ht="39.75" customHeight="1" x14ac:dyDescent="0.2">
      <c r="A1391" s="193"/>
      <c r="B1391" s="298" t="s">
        <v>2296</v>
      </c>
      <c r="C1391" s="194">
        <v>27351</v>
      </c>
      <c r="D1391" s="195" t="s">
        <v>2297</v>
      </c>
      <c r="E1391" s="195">
        <v>9</v>
      </c>
      <c r="F1391" s="194">
        <v>40925</v>
      </c>
      <c r="G1391" s="195" t="s">
        <v>2979</v>
      </c>
      <c r="H1391" s="15">
        <v>26</v>
      </c>
    </row>
    <row r="1392" spans="1:8" s="122" customFormat="1" ht="39.75" customHeight="1" x14ac:dyDescent="0.2">
      <c r="A1392" s="193"/>
      <c r="B1392" s="298" t="s">
        <v>2298</v>
      </c>
      <c r="C1392" s="194">
        <v>32879</v>
      </c>
      <c r="D1392" s="195" t="s">
        <v>2299</v>
      </c>
      <c r="E1392" s="195">
        <v>3</v>
      </c>
      <c r="F1392" s="194">
        <v>41060</v>
      </c>
      <c r="G1392" s="195" t="s">
        <v>2978</v>
      </c>
      <c r="H1392" s="15">
        <v>26</v>
      </c>
    </row>
    <row r="1393" spans="1:8" s="122" customFormat="1" ht="54.75" customHeight="1" x14ac:dyDescent="0.2">
      <c r="A1393" s="193"/>
      <c r="B1393" s="298" t="s">
        <v>2300</v>
      </c>
      <c r="C1393" s="194">
        <v>28179</v>
      </c>
      <c r="D1393" s="195" t="s">
        <v>2301</v>
      </c>
      <c r="E1393" s="195">
        <v>14</v>
      </c>
      <c r="F1393" s="194">
        <v>40925</v>
      </c>
      <c r="G1393" s="195" t="s">
        <v>2331</v>
      </c>
      <c r="H1393" s="15">
        <v>26</v>
      </c>
    </row>
    <row r="1394" spans="1:8" s="122" customFormat="1" ht="42" customHeight="1" x14ac:dyDescent="0.2">
      <c r="A1394" s="193"/>
      <c r="B1394" s="298" t="s">
        <v>2302</v>
      </c>
      <c r="C1394" s="194">
        <v>28565</v>
      </c>
      <c r="D1394" s="195" t="s">
        <v>2303</v>
      </c>
      <c r="E1394" s="195">
        <v>14</v>
      </c>
      <c r="F1394" s="194">
        <v>39028</v>
      </c>
      <c r="G1394" s="195" t="s">
        <v>2982</v>
      </c>
      <c r="H1394" s="15">
        <v>26</v>
      </c>
    </row>
    <row r="1395" spans="1:8" s="122" customFormat="1" ht="54.75" customHeight="1" x14ac:dyDescent="0.2">
      <c r="A1395" s="193"/>
      <c r="B1395" s="298" t="s">
        <v>2305</v>
      </c>
      <c r="C1395" s="194">
        <v>26733</v>
      </c>
      <c r="D1395" s="195" t="s">
        <v>2306</v>
      </c>
      <c r="E1395" s="195">
        <v>8</v>
      </c>
      <c r="F1395" s="194">
        <v>40925</v>
      </c>
      <c r="G1395" s="195" t="s">
        <v>2981</v>
      </c>
      <c r="H1395" s="15">
        <v>26</v>
      </c>
    </row>
    <row r="1396" spans="1:8" s="122" customFormat="1" ht="30" customHeight="1" x14ac:dyDescent="0.2">
      <c r="A1396" s="193"/>
      <c r="B1396" s="298" t="s">
        <v>2307</v>
      </c>
      <c r="C1396" s="194">
        <v>29253</v>
      </c>
      <c r="D1396" s="195" t="s">
        <v>2308</v>
      </c>
      <c r="E1396" s="195">
        <v>11</v>
      </c>
      <c r="F1396" s="194">
        <v>39027</v>
      </c>
      <c r="G1396" s="195" t="s">
        <v>2309</v>
      </c>
      <c r="H1396" s="15">
        <v>26</v>
      </c>
    </row>
    <row r="1397" spans="1:8" s="122" customFormat="1" ht="54.75" customHeight="1" x14ac:dyDescent="0.2">
      <c r="A1397" s="193"/>
      <c r="B1397" s="298" t="s">
        <v>2310</v>
      </c>
      <c r="C1397" s="194">
        <v>21763</v>
      </c>
      <c r="D1397" s="195" t="s">
        <v>2311</v>
      </c>
      <c r="E1397" s="195">
        <v>33</v>
      </c>
      <c r="F1397" s="194">
        <v>40924</v>
      </c>
      <c r="G1397" s="195" t="s">
        <v>2983</v>
      </c>
      <c r="H1397" s="15">
        <v>26</v>
      </c>
    </row>
    <row r="1398" spans="1:8" s="122" customFormat="1" ht="54.75" customHeight="1" x14ac:dyDescent="0.2">
      <c r="A1398" s="193"/>
      <c r="B1398" s="298" t="s">
        <v>2312</v>
      </c>
      <c r="C1398" s="194">
        <v>30869</v>
      </c>
      <c r="D1398" s="195" t="s">
        <v>2313</v>
      </c>
      <c r="E1398" s="195">
        <v>8</v>
      </c>
      <c r="F1398" s="194">
        <v>40920</v>
      </c>
      <c r="G1398" s="195" t="s">
        <v>2984</v>
      </c>
      <c r="H1398" s="15">
        <v>26</v>
      </c>
    </row>
    <row r="1399" spans="1:8" s="122" customFormat="1" ht="24" customHeight="1" x14ac:dyDescent="0.2">
      <c r="A1399" s="193"/>
      <c r="B1399" s="298" t="s">
        <v>2314</v>
      </c>
      <c r="C1399" s="194">
        <v>27009</v>
      </c>
      <c r="D1399" s="195" t="s">
        <v>2315</v>
      </c>
      <c r="E1399" s="195">
        <v>12</v>
      </c>
      <c r="F1399" s="194">
        <v>40967</v>
      </c>
      <c r="G1399" s="195" t="s">
        <v>2316</v>
      </c>
      <c r="H1399" s="15">
        <v>26</v>
      </c>
    </row>
    <row r="1400" spans="1:8" s="122" customFormat="1" ht="36" customHeight="1" x14ac:dyDescent="0.2">
      <c r="A1400" s="193"/>
      <c r="B1400" s="298" t="s">
        <v>2317</v>
      </c>
      <c r="C1400" s="194">
        <v>32426</v>
      </c>
      <c r="D1400" s="195" t="s">
        <v>2318</v>
      </c>
      <c r="E1400" s="195">
        <v>2</v>
      </c>
      <c r="F1400" s="194">
        <v>41723</v>
      </c>
      <c r="G1400" s="195" t="s">
        <v>2319</v>
      </c>
      <c r="H1400" s="15">
        <v>26</v>
      </c>
    </row>
    <row r="1401" spans="1:8" s="122" customFormat="1" ht="54.75" customHeight="1" x14ac:dyDescent="0.2">
      <c r="A1401" s="193"/>
      <c r="B1401" s="298" t="s">
        <v>2320</v>
      </c>
      <c r="C1401" s="194">
        <v>33024</v>
      </c>
      <c r="D1401" s="195" t="s">
        <v>2321</v>
      </c>
      <c r="E1401" s="195">
        <v>5</v>
      </c>
      <c r="F1401" s="194">
        <v>41506</v>
      </c>
      <c r="G1401" s="195" t="s">
        <v>2322</v>
      </c>
      <c r="H1401" s="15">
        <v>26</v>
      </c>
    </row>
    <row r="1402" spans="1:8" s="122" customFormat="1" ht="39" customHeight="1" x14ac:dyDescent="0.2">
      <c r="A1402" s="193"/>
      <c r="B1402" s="298" t="s">
        <v>2323</v>
      </c>
      <c r="C1402" s="194">
        <v>23975</v>
      </c>
      <c r="D1402" s="195" t="s">
        <v>2324</v>
      </c>
      <c r="E1402" s="195">
        <v>16</v>
      </c>
      <c r="F1402" s="194">
        <v>40926</v>
      </c>
      <c r="G1402" s="195" t="s">
        <v>2985</v>
      </c>
      <c r="H1402" s="15">
        <v>26</v>
      </c>
    </row>
    <row r="1403" spans="1:8" s="122" customFormat="1" ht="39" customHeight="1" x14ac:dyDescent="0.2">
      <c r="A1403" s="193"/>
      <c r="B1403" s="298" t="s">
        <v>2326</v>
      </c>
      <c r="C1403" s="194">
        <v>23089</v>
      </c>
      <c r="D1403" s="195" t="s">
        <v>2327</v>
      </c>
      <c r="E1403" s="195">
        <v>21</v>
      </c>
      <c r="F1403" s="194">
        <v>39465</v>
      </c>
      <c r="G1403" s="195" t="s">
        <v>2328</v>
      </c>
      <c r="H1403" s="15">
        <v>26</v>
      </c>
    </row>
    <row r="1404" spans="1:8" s="122" customFormat="1" ht="32.25" customHeight="1" x14ac:dyDescent="0.2">
      <c r="A1404" s="193"/>
      <c r="B1404" s="298" t="s">
        <v>2329</v>
      </c>
      <c r="C1404" s="194">
        <v>19426</v>
      </c>
      <c r="D1404" s="195" t="s">
        <v>2330</v>
      </c>
      <c r="E1404" s="195">
        <v>38</v>
      </c>
      <c r="F1404" s="194">
        <v>40926</v>
      </c>
      <c r="G1404" s="195" t="s">
        <v>2331</v>
      </c>
      <c r="H1404" s="15">
        <v>26</v>
      </c>
    </row>
    <row r="1405" spans="1:8" s="122" customFormat="1" ht="54.75" customHeight="1" x14ac:dyDescent="0.2">
      <c r="A1405" s="193"/>
      <c r="B1405" s="298" t="s">
        <v>2332</v>
      </c>
      <c r="C1405" s="194">
        <v>28964</v>
      </c>
      <c r="D1405" s="195" t="s">
        <v>2333</v>
      </c>
      <c r="E1405" s="195">
        <v>11</v>
      </c>
      <c r="F1405" s="194">
        <v>40926</v>
      </c>
      <c r="G1405" s="195" t="s">
        <v>2986</v>
      </c>
      <c r="H1405" s="15">
        <v>26</v>
      </c>
    </row>
    <row r="1406" spans="1:8" s="122" customFormat="1" ht="54.75" customHeight="1" x14ac:dyDescent="0.2">
      <c r="A1406" s="193"/>
      <c r="B1406" s="298" t="s">
        <v>2334</v>
      </c>
      <c r="C1406" s="194">
        <v>29293</v>
      </c>
      <c r="D1406" s="195" t="s">
        <v>2333</v>
      </c>
      <c r="E1406" s="195">
        <v>9</v>
      </c>
      <c r="F1406" s="194">
        <v>40926</v>
      </c>
      <c r="G1406" s="195" t="s">
        <v>2335</v>
      </c>
      <c r="H1406" s="15">
        <v>26</v>
      </c>
    </row>
    <row r="1407" spans="1:8" s="122" customFormat="1" ht="54.75" customHeight="1" x14ac:dyDescent="0.2">
      <c r="A1407" s="193"/>
      <c r="B1407" s="298" t="s">
        <v>2336</v>
      </c>
      <c r="C1407" s="194">
        <v>30525</v>
      </c>
      <c r="D1407" s="195" t="s">
        <v>2337</v>
      </c>
      <c r="E1407" s="195">
        <v>8</v>
      </c>
      <c r="F1407" s="194">
        <v>40926</v>
      </c>
      <c r="G1407" s="195" t="s">
        <v>2987</v>
      </c>
      <c r="H1407" s="15">
        <v>26</v>
      </c>
    </row>
    <row r="1408" spans="1:8" s="122" customFormat="1" ht="43.5" customHeight="1" x14ac:dyDescent="0.2">
      <c r="A1408" s="193"/>
      <c r="B1408" s="298" t="s">
        <v>2338</v>
      </c>
      <c r="C1408" s="194">
        <v>25540</v>
      </c>
      <c r="D1408" s="195" t="s">
        <v>2339</v>
      </c>
      <c r="E1408" s="195">
        <v>14</v>
      </c>
      <c r="F1408" s="194">
        <v>40924</v>
      </c>
      <c r="G1408" s="195" t="s">
        <v>2340</v>
      </c>
      <c r="H1408" s="15">
        <v>26</v>
      </c>
    </row>
    <row r="1409" spans="1:8" s="122" customFormat="1" ht="36.75" customHeight="1" x14ac:dyDescent="0.2">
      <c r="A1409" s="193"/>
      <c r="B1409" s="298" t="s">
        <v>2341</v>
      </c>
      <c r="C1409" s="194">
        <v>30109</v>
      </c>
      <c r="D1409" s="195" t="s">
        <v>2342</v>
      </c>
      <c r="E1409" s="195">
        <v>9</v>
      </c>
      <c r="F1409" s="194">
        <v>40957</v>
      </c>
      <c r="G1409" s="195" t="s">
        <v>2343</v>
      </c>
      <c r="H1409" s="15">
        <v>26</v>
      </c>
    </row>
    <row r="1410" spans="1:8" s="122" customFormat="1" ht="54.75" customHeight="1" x14ac:dyDescent="0.2">
      <c r="A1410" s="193"/>
      <c r="B1410" s="298" t="s">
        <v>2344</v>
      </c>
      <c r="C1410" s="194">
        <v>29366</v>
      </c>
      <c r="D1410" s="195" t="s">
        <v>2345</v>
      </c>
      <c r="E1410" s="195">
        <v>11</v>
      </c>
      <c r="F1410" s="194">
        <v>39028</v>
      </c>
      <c r="G1410" s="195" t="s">
        <v>2346</v>
      </c>
      <c r="H1410" s="15">
        <v>26</v>
      </c>
    </row>
    <row r="1411" spans="1:8" s="122" customFormat="1" ht="54.75" customHeight="1" x14ac:dyDescent="0.2">
      <c r="A1411" s="193"/>
      <c r="B1411" s="298" t="s">
        <v>2347</v>
      </c>
      <c r="C1411" s="194">
        <v>28953</v>
      </c>
      <c r="D1411" s="195" t="s">
        <v>2333</v>
      </c>
      <c r="E1411" s="195">
        <v>11</v>
      </c>
      <c r="F1411" s="194">
        <v>40927</v>
      </c>
      <c r="G1411" s="195" t="s">
        <v>2990</v>
      </c>
      <c r="H1411" s="15">
        <v>26</v>
      </c>
    </row>
    <row r="1412" spans="1:8" s="122" customFormat="1" ht="37.5" customHeight="1" x14ac:dyDescent="0.2">
      <c r="A1412" s="193"/>
      <c r="B1412" s="298" t="s">
        <v>2348</v>
      </c>
      <c r="C1412" s="194">
        <v>28586</v>
      </c>
      <c r="D1412" s="195" t="s">
        <v>2349</v>
      </c>
      <c r="E1412" s="195">
        <v>13</v>
      </c>
      <c r="F1412" s="194">
        <v>40927</v>
      </c>
      <c r="G1412" s="195" t="s">
        <v>2989</v>
      </c>
      <c r="H1412" s="15">
        <v>26</v>
      </c>
    </row>
    <row r="1413" spans="1:8" s="122" customFormat="1" ht="54.75" customHeight="1" x14ac:dyDescent="0.2">
      <c r="A1413" s="193"/>
      <c r="B1413" s="298" t="s">
        <v>2350</v>
      </c>
      <c r="C1413" s="194">
        <v>29996</v>
      </c>
      <c r="D1413" s="195" t="s">
        <v>2345</v>
      </c>
      <c r="E1413" s="195">
        <v>9</v>
      </c>
      <c r="F1413" s="194">
        <v>40927</v>
      </c>
      <c r="G1413" s="195" t="s">
        <v>2988</v>
      </c>
      <c r="H1413" s="15">
        <v>26</v>
      </c>
    </row>
    <row r="1414" spans="1:8" s="122" customFormat="1" ht="39" customHeight="1" x14ac:dyDescent="0.2">
      <c r="A1414" s="193"/>
      <c r="B1414" s="298" t="s">
        <v>2351</v>
      </c>
      <c r="C1414" s="194">
        <v>30893</v>
      </c>
      <c r="D1414" s="195" t="s">
        <v>2352</v>
      </c>
      <c r="E1414" s="195">
        <v>8</v>
      </c>
      <c r="F1414" s="194">
        <v>40927</v>
      </c>
      <c r="G1414" s="195" t="s">
        <v>2991</v>
      </c>
      <c r="H1414" s="15">
        <v>26</v>
      </c>
    </row>
    <row r="1415" spans="1:8" s="122" customFormat="1" ht="54.75" customHeight="1" x14ac:dyDescent="0.2">
      <c r="A1415" s="193"/>
      <c r="B1415" s="298" t="s">
        <v>2353</v>
      </c>
      <c r="C1415" s="194">
        <v>32537</v>
      </c>
      <c r="D1415" s="195" t="s">
        <v>2354</v>
      </c>
      <c r="E1415" s="195">
        <v>1</v>
      </c>
      <c r="F1415" s="194">
        <v>41736</v>
      </c>
      <c r="G1415" s="195" t="s">
        <v>2355</v>
      </c>
      <c r="H1415" s="15">
        <v>26</v>
      </c>
    </row>
    <row r="1416" spans="1:8" s="122" customFormat="1" ht="54.75" customHeight="1" x14ac:dyDescent="0.2">
      <c r="A1416" s="193"/>
      <c r="B1416" s="298" t="s">
        <v>2356</v>
      </c>
      <c r="C1416" s="194">
        <v>29859</v>
      </c>
      <c r="D1416" s="195" t="s">
        <v>2357</v>
      </c>
      <c r="E1416" s="195">
        <v>9</v>
      </c>
      <c r="F1416" s="194">
        <v>40927</v>
      </c>
      <c r="G1416" s="195" t="s">
        <v>2316</v>
      </c>
      <c r="H1416" s="15">
        <v>26</v>
      </c>
    </row>
    <row r="1417" spans="1:8" s="122" customFormat="1" ht="54.75" customHeight="1" x14ac:dyDescent="0.2">
      <c r="A1417" s="193"/>
      <c r="B1417" s="298" t="s">
        <v>2358</v>
      </c>
      <c r="C1417" s="194">
        <v>30911</v>
      </c>
      <c r="D1417" s="195" t="s">
        <v>2313</v>
      </c>
      <c r="E1417" s="195">
        <v>7</v>
      </c>
      <c r="F1417" s="194">
        <v>40928</v>
      </c>
      <c r="G1417" s="195" t="s">
        <v>2993</v>
      </c>
      <c r="H1417" s="15">
        <v>26</v>
      </c>
    </row>
    <row r="1418" spans="1:8" s="122" customFormat="1" ht="102.75" customHeight="1" x14ac:dyDescent="0.2">
      <c r="A1418" s="193"/>
      <c r="B1418" s="298" t="s">
        <v>2359</v>
      </c>
      <c r="C1418" s="194">
        <v>30143</v>
      </c>
      <c r="D1418" s="195" t="s">
        <v>2345</v>
      </c>
      <c r="E1418" s="195">
        <v>11</v>
      </c>
      <c r="F1418" s="194">
        <v>41000</v>
      </c>
      <c r="G1418" s="195" t="s">
        <v>2992</v>
      </c>
      <c r="H1418" s="15">
        <v>26</v>
      </c>
    </row>
    <row r="1419" spans="1:8" s="122" customFormat="1" ht="54.75" customHeight="1" x14ac:dyDescent="0.2">
      <c r="A1419" s="193"/>
      <c r="B1419" s="298" t="s">
        <v>2360</v>
      </c>
      <c r="C1419" s="194">
        <v>26960</v>
      </c>
      <c r="D1419" s="195" t="s">
        <v>2361</v>
      </c>
      <c r="E1419" s="195">
        <v>18</v>
      </c>
      <c r="F1419" s="194">
        <v>40928</v>
      </c>
      <c r="G1419" s="195" t="s">
        <v>2362</v>
      </c>
      <c r="H1419" s="15">
        <v>26</v>
      </c>
    </row>
    <row r="1420" spans="1:8" s="122" customFormat="1" ht="39" customHeight="1" x14ac:dyDescent="0.2">
      <c r="A1420" s="193"/>
      <c r="B1420" s="298" t="s">
        <v>2363</v>
      </c>
      <c r="C1420" s="194">
        <v>22648</v>
      </c>
      <c r="D1420" s="195" t="s">
        <v>2364</v>
      </c>
      <c r="E1420" s="195">
        <v>21</v>
      </c>
      <c r="F1420" s="194">
        <v>40924</v>
      </c>
      <c r="G1420" s="195" t="s">
        <v>2994</v>
      </c>
      <c r="H1420" s="15">
        <v>26</v>
      </c>
    </row>
    <row r="1421" spans="1:8" s="122" customFormat="1" ht="54.75" customHeight="1" x14ac:dyDescent="0.2">
      <c r="A1421" s="193"/>
      <c r="B1421" s="298" t="s">
        <v>2365</v>
      </c>
      <c r="C1421" s="194">
        <v>29862</v>
      </c>
      <c r="D1421" s="195" t="s">
        <v>2366</v>
      </c>
      <c r="E1421" s="195">
        <v>8</v>
      </c>
      <c r="F1421" s="194">
        <v>40924</v>
      </c>
      <c r="G1421" s="195" t="s">
        <v>2367</v>
      </c>
      <c r="H1421" s="15">
        <v>26</v>
      </c>
    </row>
    <row r="1422" spans="1:8" s="122" customFormat="1" ht="42" customHeight="1" x14ac:dyDescent="0.2">
      <c r="A1422" s="193"/>
      <c r="B1422" s="298" t="s">
        <v>2368</v>
      </c>
      <c r="C1422" s="194">
        <v>25051</v>
      </c>
      <c r="D1422" s="195" t="s">
        <v>2369</v>
      </c>
      <c r="E1422" s="195">
        <v>25</v>
      </c>
      <c r="F1422" s="194">
        <v>40931</v>
      </c>
      <c r="G1422" s="195" t="s">
        <v>2370</v>
      </c>
      <c r="H1422" s="15">
        <v>26</v>
      </c>
    </row>
    <row r="1423" spans="1:8" s="122" customFormat="1" ht="36" customHeight="1" x14ac:dyDescent="0.2">
      <c r="A1423" s="193"/>
      <c r="B1423" s="298" t="s">
        <v>2371</v>
      </c>
      <c r="C1423" s="194">
        <v>27225</v>
      </c>
      <c r="D1423" s="195" t="s">
        <v>2372</v>
      </c>
      <c r="E1423" s="195">
        <v>19</v>
      </c>
      <c r="F1423" s="194">
        <v>40932</v>
      </c>
      <c r="G1423" s="195" t="s">
        <v>2373</v>
      </c>
      <c r="H1423" s="15">
        <v>26</v>
      </c>
    </row>
    <row r="1424" spans="1:8" s="122" customFormat="1" ht="33.75" customHeight="1" x14ac:dyDescent="0.2">
      <c r="A1424" s="193"/>
      <c r="B1424" s="298" t="s">
        <v>2374</v>
      </c>
      <c r="C1424" s="194">
        <v>18775</v>
      </c>
      <c r="D1424" s="195" t="s">
        <v>2375</v>
      </c>
      <c r="E1424" s="195">
        <v>21</v>
      </c>
      <c r="F1424" s="194">
        <v>41213</v>
      </c>
      <c r="G1424" s="195" t="s">
        <v>2995</v>
      </c>
      <c r="H1424" s="15">
        <v>26</v>
      </c>
    </row>
    <row r="1425" spans="1:8" s="122" customFormat="1" ht="30" customHeight="1" x14ac:dyDescent="0.2">
      <c r="A1425" s="193"/>
      <c r="B1425" s="298" t="s">
        <v>2376</v>
      </c>
      <c r="C1425" s="194">
        <v>19821</v>
      </c>
      <c r="D1425" s="195" t="s">
        <v>2375</v>
      </c>
      <c r="E1425" s="195">
        <v>21</v>
      </c>
      <c r="F1425" s="194">
        <v>40960</v>
      </c>
      <c r="G1425" s="195" t="s">
        <v>2517</v>
      </c>
      <c r="H1425" s="15">
        <v>26</v>
      </c>
    </row>
    <row r="1426" spans="1:8" s="122" customFormat="1" ht="38.25" customHeight="1" x14ac:dyDescent="0.2">
      <c r="A1426" s="193"/>
      <c r="B1426" s="298" t="s">
        <v>2377</v>
      </c>
      <c r="C1426" s="194">
        <v>25379</v>
      </c>
      <c r="D1426" s="195" t="s">
        <v>2378</v>
      </c>
      <c r="E1426" s="195">
        <v>17</v>
      </c>
      <c r="F1426" s="194">
        <v>40931</v>
      </c>
      <c r="G1426" s="195" t="s">
        <v>2379</v>
      </c>
      <c r="H1426" s="15">
        <v>26</v>
      </c>
    </row>
    <row r="1427" spans="1:8" s="122" customFormat="1" ht="54.75" customHeight="1" x14ac:dyDescent="0.2">
      <c r="A1427" s="193"/>
      <c r="B1427" s="298" t="s">
        <v>2380</v>
      </c>
      <c r="C1427" s="194">
        <v>32935</v>
      </c>
      <c r="D1427" s="195" t="s">
        <v>2381</v>
      </c>
      <c r="E1427" s="195">
        <v>2</v>
      </c>
      <c r="F1427" s="194">
        <v>41439</v>
      </c>
      <c r="G1427" s="195" t="s">
        <v>2362</v>
      </c>
      <c r="H1427" s="15">
        <v>26</v>
      </c>
    </row>
    <row r="1428" spans="1:8" s="122" customFormat="1" ht="54.75" customHeight="1" x14ac:dyDescent="0.2">
      <c r="A1428" s="193"/>
      <c r="B1428" s="298" t="s">
        <v>2382</v>
      </c>
      <c r="C1428" s="194">
        <v>30734</v>
      </c>
      <c r="D1428" s="195" t="s">
        <v>2313</v>
      </c>
      <c r="E1428" s="195">
        <v>7</v>
      </c>
      <c r="F1428" s="194">
        <v>40931</v>
      </c>
      <c r="G1428" s="195" t="s">
        <v>2383</v>
      </c>
      <c r="H1428" s="15">
        <v>26</v>
      </c>
    </row>
    <row r="1429" spans="1:8" s="122" customFormat="1" ht="54.75" customHeight="1" x14ac:dyDescent="0.2">
      <c r="A1429" s="193"/>
      <c r="B1429" s="298" t="s">
        <v>2384</v>
      </c>
      <c r="C1429" s="194">
        <v>30530</v>
      </c>
      <c r="D1429" s="195" t="s">
        <v>2313</v>
      </c>
      <c r="E1429" s="195">
        <v>8</v>
      </c>
      <c r="F1429" s="194">
        <v>40932</v>
      </c>
      <c r="G1429" s="195" t="s">
        <v>2996</v>
      </c>
      <c r="H1429" s="15">
        <v>26</v>
      </c>
    </row>
    <row r="1430" spans="1:8" s="122" customFormat="1" ht="54.75" customHeight="1" x14ac:dyDescent="0.2">
      <c r="A1430" s="193"/>
      <c r="B1430" s="298" t="s">
        <v>2385</v>
      </c>
      <c r="C1430" s="194">
        <v>21629</v>
      </c>
      <c r="D1430" s="195" t="s">
        <v>2386</v>
      </c>
      <c r="E1430" s="195">
        <v>32</v>
      </c>
      <c r="F1430" s="194">
        <v>40932</v>
      </c>
      <c r="G1430" s="195" t="s">
        <v>2325</v>
      </c>
      <c r="H1430" s="15">
        <v>26</v>
      </c>
    </row>
    <row r="1431" spans="1:8" s="122" customFormat="1" ht="54.75" customHeight="1" x14ac:dyDescent="0.2">
      <c r="A1431" s="193"/>
      <c r="B1431" s="298" t="s">
        <v>2387</v>
      </c>
      <c r="C1431" s="194">
        <v>29539</v>
      </c>
      <c r="D1431" s="195" t="s">
        <v>2345</v>
      </c>
      <c r="E1431" s="195">
        <v>10</v>
      </c>
      <c r="F1431" s="194">
        <v>40932</v>
      </c>
      <c r="G1431" s="195" t="s">
        <v>2997</v>
      </c>
      <c r="H1431" s="15">
        <v>26</v>
      </c>
    </row>
    <row r="1432" spans="1:8" s="122" customFormat="1" ht="39.75" customHeight="1" x14ac:dyDescent="0.2">
      <c r="A1432" s="193"/>
      <c r="B1432" s="298" t="s">
        <v>2388</v>
      </c>
      <c r="C1432" s="194">
        <v>26999</v>
      </c>
      <c r="D1432" s="195" t="s">
        <v>2389</v>
      </c>
      <c r="E1432" s="195">
        <v>5</v>
      </c>
      <c r="F1432" s="194">
        <v>40932</v>
      </c>
      <c r="G1432" s="195" t="s">
        <v>2316</v>
      </c>
      <c r="H1432" s="15">
        <v>26</v>
      </c>
    </row>
    <row r="1433" spans="1:8" s="122" customFormat="1" ht="54.75" customHeight="1" x14ac:dyDescent="0.2">
      <c r="A1433" s="193"/>
      <c r="B1433" s="298" t="s">
        <v>2390</v>
      </c>
      <c r="C1433" s="194">
        <v>22700</v>
      </c>
      <c r="D1433" s="195" t="s">
        <v>2391</v>
      </c>
      <c r="E1433" s="195">
        <v>20</v>
      </c>
      <c r="F1433" s="194">
        <v>40924</v>
      </c>
      <c r="G1433" s="195" t="s">
        <v>2998</v>
      </c>
      <c r="H1433" s="15">
        <v>26</v>
      </c>
    </row>
    <row r="1434" spans="1:8" s="122" customFormat="1" ht="54.75" customHeight="1" x14ac:dyDescent="0.2">
      <c r="A1434" s="193"/>
      <c r="B1434" s="298" t="s">
        <v>2392</v>
      </c>
      <c r="C1434" s="194">
        <v>24812</v>
      </c>
      <c r="D1434" s="195" t="s">
        <v>2393</v>
      </c>
      <c r="E1434" s="195">
        <v>18</v>
      </c>
      <c r="F1434" s="194">
        <v>40933</v>
      </c>
      <c r="G1434" s="195" t="s">
        <v>2394</v>
      </c>
      <c r="H1434" s="15">
        <v>26</v>
      </c>
    </row>
    <row r="1435" spans="1:8" s="122" customFormat="1" ht="54.75" customHeight="1" x14ac:dyDescent="0.2">
      <c r="A1435" s="193"/>
      <c r="B1435" s="298" t="s">
        <v>2395</v>
      </c>
      <c r="C1435" s="194">
        <v>28157</v>
      </c>
      <c r="D1435" s="195" t="s">
        <v>2396</v>
      </c>
      <c r="E1435" s="195">
        <v>12</v>
      </c>
      <c r="F1435" s="194">
        <v>40945</v>
      </c>
      <c r="G1435" s="195" t="s">
        <v>2319</v>
      </c>
      <c r="H1435" s="15">
        <v>26</v>
      </c>
    </row>
    <row r="1436" spans="1:8" s="122" customFormat="1" ht="54.75" customHeight="1" x14ac:dyDescent="0.2">
      <c r="A1436" s="193"/>
      <c r="B1436" s="298" t="s">
        <v>2397</v>
      </c>
      <c r="C1436" s="194">
        <v>32041</v>
      </c>
      <c r="D1436" s="195" t="s">
        <v>2398</v>
      </c>
      <c r="E1436" s="195">
        <v>5</v>
      </c>
      <c r="F1436" s="194">
        <v>40933</v>
      </c>
      <c r="G1436" s="195" t="s">
        <v>2370</v>
      </c>
      <c r="H1436" s="15">
        <v>26</v>
      </c>
    </row>
    <row r="1437" spans="1:8" s="122" customFormat="1" ht="54.75" customHeight="1" x14ac:dyDescent="0.2">
      <c r="A1437" s="193"/>
      <c r="B1437" s="298" t="s">
        <v>2399</v>
      </c>
      <c r="C1437" s="194">
        <v>28491</v>
      </c>
      <c r="D1437" s="195" t="s">
        <v>2333</v>
      </c>
      <c r="E1437" s="195">
        <v>12</v>
      </c>
      <c r="F1437" s="194">
        <v>40933</v>
      </c>
      <c r="G1437" s="195" t="s">
        <v>2999</v>
      </c>
      <c r="H1437" s="15">
        <v>26</v>
      </c>
    </row>
    <row r="1438" spans="1:8" s="122" customFormat="1" ht="54.75" customHeight="1" x14ac:dyDescent="0.2">
      <c r="A1438" s="193"/>
      <c r="B1438" s="298" t="s">
        <v>2400</v>
      </c>
      <c r="C1438" s="194">
        <v>21510</v>
      </c>
      <c r="D1438" s="195" t="s">
        <v>2401</v>
      </c>
      <c r="E1438" s="195">
        <v>13</v>
      </c>
      <c r="F1438" s="194">
        <v>41025</v>
      </c>
      <c r="G1438" s="195" t="s">
        <v>3000</v>
      </c>
      <c r="H1438" s="15">
        <v>26</v>
      </c>
    </row>
    <row r="1439" spans="1:8" s="122" customFormat="1" ht="54.75" customHeight="1" x14ac:dyDescent="0.2">
      <c r="A1439" s="193"/>
      <c r="B1439" s="298" t="s">
        <v>2402</v>
      </c>
      <c r="C1439" s="194">
        <v>29728</v>
      </c>
      <c r="D1439" s="195" t="s">
        <v>2403</v>
      </c>
      <c r="E1439" s="195">
        <v>12</v>
      </c>
      <c r="F1439" s="194">
        <v>39034</v>
      </c>
      <c r="G1439" s="195" t="s">
        <v>3001</v>
      </c>
      <c r="H1439" s="15">
        <v>26</v>
      </c>
    </row>
    <row r="1440" spans="1:8" s="122" customFormat="1" ht="54.75" customHeight="1" x14ac:dyDescent="0.2">
      <c r="A1440" s="193"/>
      <c r="B1440" s="298" t="s">
        <v>2404</v>
      </c>
      <c r="C1440" s="194">
        <v>29142</v>
      </c>
      <c r="D1440" s="195" t="s">
        <v>2403</v>
      </c>
      <c r="E1440" s="195">
        <v>9</v>
      </c>
      <c r="F1440" s="194">
        <v>40934</v>
      </c>
      <c r="G1440" s="195" t="s">
        <v>2405</v>
      </c>
      <c r="H1440" s="15">
        <v>26</v>
      </c>
    </row>
    <row r="1441" spans="1:8" s="122" customFormat="1" ht="54.75" customHeight="1" x14ac:dyDescent="0.2">
      <c r="A1441" s="193"/>
      <c r="B1441" s="298" t="s">
        <v>2406</v>
      </c>
      <c r="C1441" s="194">
        <v>28701</v>
      </c>
      <c r="D1441" s="195" t="s">
        <v>2407</v>
      </c>
      <c r="E1441" s="195">
        <v>8</v>
      </c>
      <c r="F1441" s="194">
        <v>40934</v>
      </c>
      <c r="G1441" s="195" t="s">
        <v>2343</v>
      </c>
      <c r="H1441" s="15">
        <v>26</v>
      </c>
    </row>
    <row r="1442" spans="1:8" s="122" customFormat="1" ht="37.5" customHeight="1" x14ac:dyDescent="0.2">
      <c r="A1442" s="193"/>
      <c r="B1442" s="298" t="s">
        <v>2408</v>
      </c>
      <c r="C1442" s="194">
        <v>28790</v>
      </c>
      <c r="D1442" s="195" t="s">
        <v>2303</v>
      </c>
      <c r="E1442" s="195">
        <v>12</v>
      </c>
      <c r="F1442" s="194">
        <v>40934</v>
      </c>
      <c r="G1442" s="195" t="s">
        <v>3002</v>
      </c>
      <c r="H1442" s="15">
        <v>26</v>
      </c>
    </row>
    <row r="1443" spans="1:8" s="122" customFormat="1" ht="66" customHeight="1" x14ac:dyDescent="0.2">
      <c r="A1443" s="193"/>
      <c r="B1443" s="298" t="s">
        <v>2409</v>
      </c>
      <c r="C1443" s="194">
        <v>27596</v>
      </c>
      <c r="D1443" s="195" t="s">
        <v>2410</v>
      </c>
      <c r="E1443" s="195">
        <v>6</v>
      </c>
      <c r="F1443" s="194">
        <v>40934</v>
      </c>
      <c r="G1443" s="195" t="s">
        <v>3003</v>
      </c>
      <c r="H1443" s="15">
        <v>26</v>
      </c>
    </row>
    <row r="1444" spans="1:8" s="122" customFormat="1" ht="30.75" customHeight="1" x14ac:dyDescent="0.2">
      <c r="A1444" s="193"/>
      <c r="B1444" s="298" t="s">
        <v>2411</v>
      </c>
      <c r="C1444" s="194">
        <v>25934</v>
      </c>
      <c r="D1444" s="195" t="s">
        <v>2412</v>
      </c>
      <c r="E1444" s="195">
        <v>19</v>
      </c>
      <c r="F1444" s="194">
        <v>40924</v>
      </c>
      <c r="G1444" s="195" t="s">
        <v>2413</v>
      </c>
      <c r="H1444" s="15">
        <v>26</v>
      </c>
    </row>
    <row r="1445" spans="1:8" s="122" customFormat="1" ht="54.75" customHeight="1" x14ac:dyDescent="0.2">
      <c r="A1445" s="193"/>
      <c r="B1445" s="298" t="s">
        <v>2414</v>
      </c>
      <c r="C1445" s="194">
        <v>32504</v>
      </c>
      <c r="D1445" s="195" t="s">
        <v>2396</v>
      </c>
      <c r="E1445" s="195">
        <v>3</v>
      </c>
      <c r="F1445" s="194">
        <v>41060</v>
      </c>
      <c r="G1445" s="195" t="s">
        <v>3004</v>
      </c>
      <c r="H1445" s="15">
        <v>26</v>
      </c>
    </row>
    <row r="1446" spans="1:8" s="122" customFormat="1" ht="54.75" customHeight="1" x14ac:dyDescent="0.2">
      <c r="A1446" s="193"/>
      <c r="B1446" s="298" t="s">
        <v>2415</v>
      </c>
      <c r="C1446" s="194">
        <v>30450</v>
      </c>
      <c r="D1446" s="195" t="s">
        <v>2410</v>
      </c>
      <c r="E1446" s="195">
        <v>6</v>
      </c>
      <c r="F1446" s="194">
        <v>40969</v>
      </c>
      <c r="G1446" s="195" t="s">
        <v>3005</v>
      </c>
      <c r="H1446" s="15">
        <v>26</v>
      </c>
    </row>
    <row r="1447" spans="1:8" s="122" customFormat="1" ht="40.5" customHeight="1" x14ac:dyDescent="0.2">
      <c r="A1447" s="193"/>
      <c r="B1447" s="298" t="s">
        <v>2416</v>
      </c>
      <c r="C1447" s="194">
        <v>25190</v>
      </c>
      <c r="D1447" s="195" t="s">
        <v>2417</v>
      </c>
      <c r="E1447" s="195">
        <v>15</v>
      </c>
      <c r="F1447" s="194">
        <v>40938</v>
      </c>
      <c r="G1447" s="195" t="s">
        <v>3006</v>
      </c>
      <c r="H1447" s="15">
        <v>26</v>
      </c>
    </row>
    <row r="1448" spans="1:8" s="122" customFormat="1" ht="108.75" customHeight="1" x14ac:dyDescent="0.2">
      <c r="A1448" s="193"/>
      <c r="B1448" s="298" t="s">
        <v>2418</v>
      </c>
      <c r="C1448" s="194">
        <v>25737</v>
      </c>
      <c r="D1448" s="195" t="s">
        <v>2419</v>
      </c>
      <c r="E1448" s="195">
        <v>12</v>
      </c>
      <c r="F1448" s="194">
        <v>40939</v>
      </c>
      <c r="G1448" s="195" t="s">
        <v>3007</v>
      </c>
      <c r="H1448" s="15">
        <v>26</v>
      </c>
    </row>
    <row r="1449" spans="1:8" s="122" customFormat="1" ht="32.25" customHeight="1" x14ac:dyDescent="0.2">
      <c r="A1449" s="193"/>
      <c r="B1449" s="298" t="s">
        <v>2420</v>
      </c>
      <c r="C1449" s="194">
        <v>29629</v>
      </c>
      <c r="D1449" s="195" t="s">
        <v>2421</v>
      </c>
      <c r="E1449" s="195">
        <v>12</v>
      </c>
      <c r="F1449" s="194">
        <v>40938</v>
      </c>
      <c r="G1449" s="195" t="s">
        <v>2343</v>
      </c>
      <c r="H1449" s="15">
        <v>26</v>
      </c>
    </row>
    <row r="1450" spans="1:8" s="122" customFormat="1" ht="43.5" customHeight="1" x14ac:dyDescent="0.2">
      <c r="A1450" s="193"/>
      <c r="B1450" s="298" t="s">
        <v>2422</v>
      </c>
      <c r="C1450" s="194">
        <v>19222</v>
      </c>
      <c r="D1450" s="195" t="s">
        <v>2423</v>
      </c>
      <c r="E1450" s="195">
        <v>33</v>
      </c>
      <c r="F1450" s="194">
        <v>40938</v>
      </c>
      <c r="G1450" s="195" t="s">
        <v>3008</v>
      </c>
      <c r="H1450" s="15">
        <v>26</v>
      </c>
    </row>
    <row r="1451" spans="1:8" s="122" customFormat="1" ht="54.75" customHeight="1" x14ac:dyDescent="0.2">
      <c r="A1451" s="193"/>
      <c r="B1451" s="298" t="s">
        <v>2424</v>
      </c>
      <c r="C1451" s="194">
        <v>23098</v>
      </c>
      <c r="D1451" s="195" t="s">
        <v>2425</v>
      </c>
      <c r="E1451" s="195">
        <v>25</v>
      </c>
      <c r="F1451" s="194">
        <v>40938</v>
      </c>
      <c r="G1451" s="195" t="s">
        <v>2335</v>
      </c>
      <c r="H1451" s="15">
        <v>26</v>
      </c>
    </row>
    <row r="1452" spans="1:8" s="122" customFormat="1" ht="54.75" customHeight="1" x14ac:dyDescent="0.2">
      <c r="A1452" s="193"/>
      <c r="B1452" s="298" t="s">
        <v>2426</v>
      </c>
      <c r="C1452" s="194">
        <v>32717</v>
      </c>
      <c r="D1452" s="195" t="s">
        <v>2396</v>
      </c>
      <c r="E1452" s="195">
        <v>3</v>
      </c>
      <c r="F1452" s="194">
        <v>41123</v>
      </c>
      <c r="G1452" s="195" t="s">
        <v>3009</v>
      </c>
      <c r="H1452" s="15">
        <v>26</v>
      </c>
    </row>
    <row r="1453" spans="1:8" s="122" customFormat="1" ht="29.25" customHeight="1" x14ac:dyDescent="0.2">
      <c r="A1453" s="193"/>
      <c r="B1453" s="298" t="s">
        <v>2428</v>
      </c>
      <c r="C1453" s="194">
        <v>30061</v>
      </c>
      <c r="D1453" s="195" t="s">
        <v>2429</v>
      </c>
      <c r="E1453" s="195">
        <v>10</v>
      </c>
      <c r="F1453" s="194">
        <v>39805</v>
      </c>
      <c r="G1453" s="195" t="s">
        <v>2331</v>
      </c>
      <c r="H1453" s="15">
        <v>26</v>
      </c>
    </row>
    <row r="1454" spans="1:8" s="122" customFormat="1" ht="126.75" customHeight="1" x14ac:dyDescent="0.2">
      <c r="A1454" s="193"/>
      <c r="B1454" s="298" t="s">
        <v>2430</v>
      </c>
      <c r="C1454" s="194">
        <v>32528</v>
      </c>
      <c r="D1454" s="195" t="s">
        <v>2396</v>
      </c>
      <c r="E1454" s="195">
        <v>3</v>
      </c>
      <c r="F1454" s="194">
        <v>41060</v>
      </c>
      <c r="G1454" s="195" t="s">
        <v>3010</v>
      </c>
      <c r="H1454" s="15">
        <v>26</v>
      </c>
    </row>
    <row r="1455" spans="1:8" s="122" customFormat="1" ht="49.5" customHeight="1" x14ac:dyDescent="0.2">
      <c r="A1455" s="193"/>
      <c r="B1455" s="298" t="s">
        <v>2431</v>
      </c>
      <c r="C1455" s="194">
        <v>33356</v>
      </c>
      <c r="D1455" s="195" t="s">
        <v>2381</v>
      </c>
      <c r="E1455" s="195">
        <v>2</v>
      </c>
      <c r="F1455" s="194">
        <v>41439</v>
      </c>
      <c r="G1455" s="195" t="s">
        <v>2370</v>
      </c>
      <c r="H1455" s="15">
        <v>26</v>
      </c>
    </row>
    <row r="1456" spans="1:8" s="122" customFormat="1" ht="123.75" customHeight="1" x14ac:dyDescent="0.2">
      <c r="A1456" s="193"/>
      <c r="B1456" s="298" t="s">
        <v>2432</v>
      </c>
      <c r="C1456" s="194">
        <v>29421</v>
      </c>
      <c r="D1456" s="195" t="s">
        <v>2433</v>
      </c>
      <c r="E1456" s="195">
        <v>10</v>
      </c>
      <c r="F1456" s="194">
        <v>40938</v>
      </c>
      <c r="G1456" s="195" t="s">
        <v>3011</v>
      </c>
      <c r="H1456" s="15">
        <v>26</v>
      </c>
    </row>
    <row r="1457" spans="1:8" s="122" customFormat="1" ht="105.75" customHeight="1" x14ac:dyDescent="0.2">
      <c r="A1457" s="193"/>
      <c r="B1457" s="298" t="s">
        <v>2434</v>
      </c>
      <c r="C1457" s="194">
        <v>27105</v>
      </c>
      <c r="D1457" s="195" t="s">
        <v>2435</v>
      </c>
      <c r="E1457" s="195">
        <v>18</v>
      </c>
      <c r="F1457" s="194">
        <v>40938</v>
      </c>
      <c r="G1457" s="195" t="s">
        <v>2436</v>
      </c>
      <c r="H1457" s="15">
        <v>26</v>
      </c>
    </row>
    <row r="1458" spans="1:8" s="122" customFormat="1" ht="54.75" customHeight="1" x14ac:dyDescent="0.2">
      <c r="A1458" s="193"/>
      <c r="B1458" s="298" t="s">
        <v>2437</v>
      </c>
      <c r="C1458" s="194">
        <v>17280</v>
      </c>
      <c r="D1458" s="195" t="s">
        <v>2438</v>
      </c>
      <c r="E1458" s="195">
        <v>41</v>
      </c>
      <c r="F1458" s="194">
        <v>40924</v>
      </c>
      <c r="G1458" s="195" t="s">
        <v>2439</v>
      </c>
      <c r="H1458" s="15">
        <v>26</v>
      </c>
    </row>
    <row r="1459" spans="1:8" s="122" customFormat="1" ht="57.75" customHeight="1" x14ac:dyDescent="0.2">
      <c r="A1459" s="193"/>
      <c r="B1459" s="298" t="s">
        <v>2440</v>
      </c>
      <c r="C1459" s="194">
        <v>24316</v>
      </c>
      <c r="D1459" s="195" t="s">
        <v>2441</v>
      </c>
      <c r="E1459" s="195">
        <v>19</v>
      </c>
      <c r="F1459" s="194">
        <v>40939</v>
      </c>
      <c r="G1459" s="195" t="s">
        <v>3012</v>
      </c>
      <c r="H1459" s="15">
        <v>26</v>
      </c>
    </row>
    <row r="1460" spans="1:8" s="122" customFormat="1" ht="54.75" customHeight="1" x14ac:dyDescent="0.2">
      <c r="A1460" s="193"/>
      <c r="B1460" s="298" t="s">
        <v>2442</v>
      </c>
      <c r="C1460" s="194">
        <v>22876</v>
      </c>
      <c r="D1460" s="195" t="s">
        <v>2443</v>
      </c>
      <c r="E1460" s="195">
        <v>26</v>
      </c>
      <c r="F1460" s="194">
        <v>40939</v>
      </c>
      <c r="G1460" s="195" t="s">
        <v>2331</v>
      </c>
      <c r="H1460" s="15">
        <v>26</v>
      </c>
    </row>
    <row r="1461" spans="1:8" s="122" customFormat="1" ht="104.25" customHeight="1" x14ac:dyDescent="0.2">
      <c r="A1461" s="193"/>
      <c r="B1461" s="298" t="s">
        <v>2444</v>
      </c>
      <c r="C1461" s="194">
        <v>29157</v>
      </c>
      <c r="D1461" s="195" t="s">
        <v>2333</v>
      </c>
      <c r="E1461" s="195">
        <v>11</v>
      </c>
      <c r="F1461" s="194">
        <v>40939</v>
      </c>
      <c r="G1461" s="195" t="s">
        <v>3013</v>
      </c>
      <c r="H1461" s="15">
        <v>26</v>
      </c>
    </row>
    <row r="1462" spans="1:8" s="122" customFormat="1" ht="51" customHeight="1" x14ac:dyDescent="0.2">
      <c r="A1462" s="193"/>
      <c r="B1462" s="298" t="s">
        <v>3016</v>
      </c>
      <c r="C1462" s="194">
        <v>33034</v>
      </c>
      <c r="D1462" s="195" t="s">
        <v>2452</v>
      </c>
      <c r="E1462" s="195">
        <v>2</v>
      </c>
      <c r="F1462" s="194">
        <v>41584</v>
      </c>
      <c r="G1462" s="195" t="s">
        <v>3015</v>
      </c>
      <c r="H1462" s="15">
        <v>26</v>
      </c>
    </row>
    <row r="1463" spans="1:8" s="122" customFormat="1" ht="54.75" customHeight="1" x14ac:dyDescent="0.2">
      <c r="A1463" s="193"/>
      <c r="B1463" s="298" t="s">
        <v>2445</v>
      </c>
      <c r="C1463" s="194">
        <v>31216</v>
      </c>
      <c r="D1463" s="195" t="s">
        <v>2410</v>
      </c>
      <c r="E1463" s="195">
        <v>6</v>
      </c>
      <c r="F1463" s="194">
        <v>40924</v>
      </c>
      <c r="G1463" s="195" t="s">
        <v>2446</v>
      </c>
      <c r="H1463" s="15">
        <v>26</v>
      </c>
    </row>
    <row r="1464" spans="1:8" s="122" customFormat="1" ht="54.75" customHeight="1" x14ac:dyDescent="0.2">
      <c r="A1464" s="193"/>
      <c r="B1464" s="298" t="s">
        <v>2447</v>
      </c>
      <c r="C1464" s="194">
        <v>29673</v>
      </c>
      <c r="D1464" s="195" t="s">
        <v>2313</v>
      </c>
      <c r="E1464" s="195">
        <v>12</v>
      </c>
      <c r="F1464" s="194">
        <v>40939</v>
      </c>
      <c r="G1464" s="195" t="s">
        <v>3014</v>
      </c>
      <c r="H1464" s="15">
        <v>26</v>
      </c>
    </row>
    <row r="1465" spans="1:8" s="122" customFormat="1" ht="54.75" customHeight="1" x14ac:dyDescent="0.2">
      <c r="A1465" s="193"/>
      <c r="B1465" s="298" t="s">
        <v>2448</v>
      </c>
      <c r="C1465" s="194">
        <v>22940</v>
      </c>
      <c r="D1465" s="195" t="s">
        <v>2449</v>
      </c>
      <c r="E1465" s="195">
        <v>15</v>
      </c>
      <c r="F1465" s="194">
        <v>41633</v>
      </c>
      <c r="G1465" s="195" t="s">
        <v>2450</v>
      </c>
      <c r="H1465" s="15">
        <v>26</v>
      </c>
    </row>
    <row r="1466" spans="1:8" s="122" customFormat="1" ht="54.75" customHeight="1" x14ac:dyDescent="0.2">
      <c r="A1466" s="193"/>
      <c r="B1466" s="298" t="s">
        <v>2451</v>
      </c>
      <c r="C1466" s="194">
        <v>33034</v>
      </c>
      <c r="D1466" s="195" t="s">
        <v>2452</v>
      </c>
      <c r="E1466" s="195">
        <v>2</v>
      </c>
      <c r="F1466" s="194">
        <v>41584</v>
      </c>
      <c r="G1466" s="195" t="s">
        <v>2453</v>
      </c>
      <c r="H1466" s="15">
        <v>26</v>
      </c>
    </row>
    <row r="1467" spans="1:8" s="122" customFormat="1" ht="27" customHeight="1" x14ac:dyDescent="0.2">
      <c r="A1467" s="193"/>
      <c r="B1467" s="298" t="s">
        <v>2454</v>
      </c>
      <c r="C1467" s="194">
        <v>31035</v>
      </c>
      <c r="D1467" s="195" t="s">
        <v>2455</v>
      </c>
      <c r="E1467" s="195">
        <v>6</v>
      </c>
      <c r="F1467" s="194">
        <v>40969</v>
      </c>
      <c r="G1467" s="195" t="s">
        <v>2456</v>
      </c>
      <c r="H1467" s="15">
        <v>26</v>
      </c>
    </row>
    <row r="1468" spans="1:8" s="122" customFormat="1" ht="54.75" customHeight="1" x14ac:dyDescent="0.2">
      <c r="A1468" s="193"/>
      <c r="B1468" s="298" t="s">
        <v>2457</v>
      </c>
      <c r="C1468" s="194">
        <v>29947</v>
      </c>
      <c r="D1468" s="195" t="s">
        <v>2345</v>
      </c>
      <c r="E1468" s="195">
        <v>10</v>
      </c>
      <c r="F1468" s="194">
        <v>38427</v>
      </c>
      <c r="G1468" s="195" t="s">
        <v>3017</v>
      </c>
      <c r="H1468" s="15">
        <v>26</v>
      </c>
    </row>
    <row r="1469" spans="1:8" s="122" customFormat="1" ht="38.25" customHeight="1" x14ac:dyDescent="0.2">
      <c r="A1469" s="193"/>
      <c r="B1469" s="298" t="s">
        <v>2458</v>
      </c>
      <c r="C1469" s="194">
        <v>27226</v>
      </c>
      <c r="D1469" s="195" t="s">
        <v>2459</v>
      </c>
      <c r="E1469" s="195">
        <v>15</v>
      </c>
      <c r="F1469" s="194">
        <v>40941</v>
      </c>
      <c r="G1469" s="195" t="s">
        <v>3018</v>
      </c>
      <c r="H1469" s="15">
        <v>26</v>
      </c>
    </row>
    <row r="1470" spans="1:8" s="122" customFormat="1" ht="48.75" customHeight="1" x14ac:dyDescent="0.2">
      <c r="A1470" s="193"/>
      <c r="B1470" s="298" t="s">
        <v>2460</v>
      </c>
      <c r="C1470" s="194">
        <v>30009</v>
      </c>
      <c r="D1470" s="195" t="s">
        <v>2345</v>
      </c>
      <c r="E1470" s="195">
        <v>11</v>
      </c>
      <c r="F1470" s="194">
        <v>40940</v>
      </c>
      <c r="G1470" s="195" t="s">
        <v>3019</v>
      </c>
      <c r="H1470" s="15">
        <v>26</v>
      </c>
    </row>
    <row r="1471" spans="1:8" s="122" customFormat="1" ht="54.75" customHeight="1" x14ac:dyDescent="0.2">
      <c r="A1471" s="193"/>
      <c r="B1471" s="298" t="s">
        <v>2461</v>
      </c>
      <c r="C1471" s="194">
        <v>21415</v>
      </c>
      <c r="D1471" s="195" t="s">
        <v>2462</v>
      </c>
      <c r="E1471" s="195">
        <v>33</v>
      </c>
      <c r="F1471" s="194">
        <v>40926</v>
      </c>
      <c r="G1471" s="195" t="s">
        <v>3020</v>
      </c>
      <c r="H1471" s="15">
        <v>26</v>
      </c>
    </row>
    <row r="1472" spans="1:8" s="122" customFormat="1" ht="54.75" customHeight="1" x14ac:dyDescent="0.2">
      <c r="A1472" s="193"/>
      <c r="B1472" s="298" t="s">
        <v>2463</v>
      </c>
      <c r="C1472" s="194">
        <v>31438</v>
      </c>
      <c r="D1472" s="195" t="s">
        <v>2464</v>
      </c>
      <c r="E1472" s="195">
        <v>1</v>
      </c>
      <c r="F1472" s="194">
        <v>41736</v>
      </c>
      <c r="G1472" s="195" t="s">
        <v>2465</v>
      </c>
      <c r="H1472" s="15">
        <v>26</v>
      </c>
    </row>
    <row r="1473" spans="1:8" s="122" customFormat="1" ht="54.75" customHeight="1" x14ac:dyDescent="0.2">
      <c r="A1473" s="193"/>
      <c r="B1473" s="298" t="s">
        <v>2466</v>
      </c>
      <c r="C1473" s="194">
        <v>28307</v>
      </c>
      <c r="D1473" s="195" t="s">
        <v>2295</v>
      </c>
      <c r="E1473" s="195">
        <v>15</v>
      </c>
      <c r="F1473" s="194">
        <v>40940</v>
      </c>
      <c r="G1473" s="195" t="s">
        <v>3021</v>
      </c>
      <c r="H1473" s="15">
        <v>26</v>
      </c>
    </row>
    <row r="1474" spans="1:8" s="122" customFormat="1" ht="54.75" customHeight="1" x14ac:dyDescent="0.2">
      <c r="A1474" s="193"/>
      <c r="B1474" s="298" t="s">
        <v>2467</v>
      </c>
      <c r="C1474" s="194">
        <v>32789</v>
      </c>
      <c r="D1474" s="195" t="s">
        <v>2468</v>
      </c>
      <c r="E1474" s="195">
        <v>3</v>
      </c>
      <c r="F1474" s="194">
        <v>41365</v>
      </c>
      <c r="G1474" s="195" t="s">
        <v>3022</v>
      </c>
      <c r="H1474" s="15">
        <v>26</v>
      </c>
    </row>
    <row r="1475" spans="1:8" s="122" customFormat="1" ht="54.75" customHeight="1" x14ac:dyDescent="0.2">
      <c r="A1475" s="193"/>
      <c r="B1475" s="298" t="s">
        <v>2469</v>
      </c>
      <c r="C1475" s="194">
        <v>23585</v>
      </c>
      <c r="D1475" s="195" t="s">
        <v>2470</v>
      </c>
      <c r="E1475" s="195">
        <v>9</v>
      </c>
      <c r="F1475" s="194">
        <v>41082</v>
      </c>
      <c r="G1475" s="195" t="s">
        <v>2343</v>
      </c>
      <c r="H1475" s="15">
        <v>26</v>
      </c>
    </row>
    <row r="1476" spans="1:8" s="122" customFormat="1" ht="54.75" customHeight="1" x14ac:dyDescent="0.2">
      <c r="A1476" s="193"/>
      <c r="B1476" s="298" t="s">
        <v>2471</v>
      </c>
      <c r="C1476" s="194">
        <v>23171</v>
      </c>
      <c r="D1476" s="195" t="s">
        <v>2472</v>
      </c>
      <c r="E1476" s="195">
        <v>14</v>
      </c>
      <c r="F1476" s="194">
        <v>41696</v>
      </c>
      <c r="G1476" s="195" t="s">
        <v>3023</v>
      </c>
      <c r="H1476" s="15">
        <v>26</v>
      </c>
    </row>
    <row r="1477" spans="1:8" s="122" customFormat="1" ht="46.5" customHeight="1" x14ac:dyDescent="0.2">
      <c r="A1477" s="193"/>
      <c r="B1477" s="298" t="s">
        <v>2473</v>
      </c>
      <c r="C1477" s="194">
        <v>27181</v>
      </c>
      <c r="D1477" s="195" t="s">
        <v>2333</v>
      </c>
      <c r="E1477" s="195">
        <v>13</v>
      </c>
      <c r="F1477" s="194">
        <v>39037</v>
      </c>
      <c r="G1477" s="195" t="s">
        <v>3024</v>
      </c>
      <c r="H1477" s="15">
        <v>26</v>
      </c>
    </row>
    <row r="1478" spans="1:8" s="122" customFormat="1" ht="92.25" customHeight="1" x14ac:dyDescent="0.2">
      <c r="A1478" s="193"/>
      <c r="B1478" s="298" t="s">
        <v>2474</v>
      </c>
      <c r="C1478" s="194">
        <v>32378</v>
      </c>
      <c r="D1478" s="195" t="s">
        <v>2475</v>
      </c>
      <c r="E1478" s="195">
        <v>3</v>
      </c>
      <c r="F1478" s="194">
        <v>40960</v>
      </c>
      <c r="G1478" s="195" t="s">
        <v>3025</v>
      </c>
      <c r="H1478" s="15">
        <v>26</v>
      </c>
    </row>
    <row r="1479" spans="1:8" s="122" customFormat="1" ht="54.75" customHeight="1" x14ac:dyDescent="0.2">
      <c r="A1479" s="193"/>
      <c r="B1479" s="298" t="s">
        <v>2476</v>
      </c>
      <c r="C1479" s="194">
        <v>20478</v>
      </c>
      <c r="D1479" s="195" t="s">
        <v>2311</v>
      </c>
      <c r="E1479" s="195">
        <v>38</v>
      </c>
      <c r="F1479" s="194">
        <v>39038</v>
      </c>
      <c r="G1479" s="195" t="s">
        <v>2477</v>
      </c>
      <c r="H1479" s="15">
        <v>26</v>
      </c>
    </row>
    <row r="1480" spans="1:8" s="122" customFormat="1" ht="54.75" customHeight="1" x14ac:dyDescent="0.2">
      <c r="A1480" s="193"/>
      <c r="B1480" s="298" t="s">
        <v>2478</v>
      </c>
      <c r="C1480" s="194">
        <v>28790</v>
      </c>
      <c r="D1480" s="195" t="s">
        <v>2479</v>
      </c>
      <c r="E1480" s="195">
        <v>14</v>
      </c>
      <c r="F1480" s="194">
        <v>40941</v>
      </c>
      <c r="G1480" s="195" t="s">
        <v>3026</v>
      </c>
      <c r="H1480" s="15">
        <v>26</v>
      </c>
    </row>
    <row r="1481" spans="1:8" s="122" customFormat="1" ht="31.5" customHeight="1" x14ac:dyDescent="0.2">
      <c r="A1481" s="193"/>
      <c r="B1481" s="298" t="s">
        <v>2480</v>
      </c>
      <c r="C1481" s="194">
        <v>28563</v>
      </c>
      <c r="D1481" s="195" t="s">
        <v>2481</v>
      </c>
      <c r="E1481" s="195">
        <v>13</v>
      </c>
      <c r="F1481" s="194">
        <v>40941</v>
      </c>
      <c r="G1481" s="195" t="s">
        <v>3027</v>
      </c>
      <c r="H1481" s="15">
        <v>26</v>
      </c>
    </row>
    <row r="1482" spans="1:8" s="122" customFormat="1" ht="39.75" customHeight="1" x14ac:dyDescent="0.2">
      <c r="A1482" s="193"/>
      <c r="B1482" s="298" t="s">
        <v>2482</v>
      </c>
      <c r="C1482" s="194">
        <v>29112</v>
      </c>
      <c r="D1482" s="195" t="s">
        <v>2349</v>
      </c>
      <c r="E1482" s="195">
        <v>12</v>
      </c>
      <c r="F1482" s="194">
        <v>40941</v>
      </c>
      <c r="G1482" s="195" t="s">
        <v>2309</v>
      </c>
      <c r="H1482" s="15">
        <v>26</v>
      </c>
    </row>
    <row r="1483" spans="1:8" s="122" customFormat="1" ht="28.5" customHeight="1" x14ac:dyDescent="0.2">
      <c r="A1483" s="193"/>
      <c r="B1483" s="298" t="s">
        <v>2483</v>
      </c>
      <c r="C1483" s="194">
        <v>29871</v>
      </c>
      <c r="D1483" s="195" t="s">
        <v>2484</v>
      </c>
      <c r="E1483" s="195">
        <v>8</v>
      </c>
      <c r="F1483" s="194">
        <v>39239</v>
      </c>
      <c r="G1483" s="195" t="s">
        <v>2485</v>
      </c>
      <c r="H1483" s="15">
        <v>26</v>
      </c>
    </row>
    <row r="1484" spans="1:8" s="122" customFormat="1" ht="41.25" customHeight="1" x14ac:dyDescent="0.2">
      <c r="A1484" s="193"/>
      <c r="B1484" s="298" t="s">
        <v>2486</v>
      </c>
      <c r="C1484" s="194">
        <v>30455</v>
      </c>
      <c r="D1484" s="195" t="s">
        <v>2337</v>
      </c>
      <c r="E1484" s="195">
        <v>7</v>
      </c>
      <c r="F1484" s="194">
        <v>40941</v>
      </c>
      <c r="G1484" s="195" t="s">
        <v>2331</v>
      </c>
      <c r="H1484" s="15">
        <v>26</v>
      </c>
    </row>
    <row r="1485" spans="1:8" s="122" customFormat="1" ht="42" customHeight="1" x14ac:dyDescent="0.2">
      <c r="A1485" s="193"/>
      <c r="B1485" s="298" t="s">
        <v>2487</v>
      </c>
      <c r="C1485" s="194">
        <v>30069</v>
      </c>
      <c r="D1485" s="195" t="s">
        <v>2488</v>
      </c>
      <c r="E1485" s="195">
        <v>6</v>
      </c>
      <c r="F1485" s="194">
        <v>40942</v>
      </c>
      <c r="G1485" s="195" t="s">
        <v>2489</v>
      </c>
      <c r="H1485" s="15">
        <v>26</v>
      </c>
    </row>
    <row r="1486" spans="1:8" s="122" customFormat="1" ht="37.5" customHeight="1" x14ac:dyDescent="0.2">
      <c r="A1486" s="193"/>
      <c r="B1486" s="298" t="s">
        <v>2490</v>
      </c>
      <c r="C1486" s="194">
        <v>29722</v>
      </c>
      <c r="D1486" s="195" t="s">
        <v>2345</v>
      </c>
      <c r="E1486" s="195">
        <v>11</v>
      </c>
      <c r="F1486" s="194">
        <v>40942</v>
      </c>
      <c r="G1486" s="195" t="s">
        <v>2491</v>
      </c>
      <c r="H1486" s="15">
        <v>26</v>
      </c>
    </row>
    <row r="1487" spans="1:8" s="122" customFormat="1" ht="54.75" customHeight="1" x14ac:dyDescent="0.2">
      <c r="A1487" s="193"/>
      <c r="B1487" s="298" t="s">
        <v>2492</v>
      </c>
      <c r="C1487" s="194">
        <v>29722</v>
      </c>
      <c r="D1487" s="195" t="s">
        <v>2345</v>
      </c>
      <c r="E1487" s="195">
        <v>11</v>
      </c>
      <c r="F1487" s="194">
        <v>38293</v>
      </c>
      <c r="G1487" s="195" t="s">
        <v>3028</v>
      </c>
      <c r="H1487" s="15">
        <v>26</v>
      </c>
    </row>
    <row r="1488" spans="1:8" s="122" customFormat="1" ht="54.75" customHeight="1" x14ac:dyDescent="0.2">
      <c r="A1488" s="193"/>
      <c r="B1488" s="298" t="s">
        <v>2493</v>
      </c>
      <c r="C1488" s="194">
        <v>21763</v>
      </c>
      <c r="D1488" s="195" t="s">
        <v>2494</v>
      </c>
      <c r="E1488" s="195">
        <v>22</v>
      </c>
      <c r="F1488" s="194">
        <v>40942</v>
      </c>
      <c r="G1488" s="195" t="s">
        <v>2495</v>
      </c>
      <c r="H1488" s="15">
        <v>26</v>
      </c>
    </row>
    <row r="1489" spans="1:8" s="122" customFormat="1" ht="41.25" customHeight="1" x14ac:dyDescent="0.2">
      <c r="A1489" s="193"/>
      <c r="B1489" s="298" t="s">
        <v>2496</v>
      </c>
      <c r="C1489" s="194">
        <v>25104</v>
      </c>
      <c r="D1489" s="195" t="s">
        <v>2417</v>
      </c>
      <c r="E1489" s="195">
        <v>20</v>
      </c>
      <c r="F1489" s="194">
        <v>40942</v>
      </c>
      <c r="G1489" s="195" t="s">
        <v>3029</v>
      </c>
      <c r="H1489" s="15">
        <v>26</v>
      </c>
    </row>
    <row r="1490" spans="1:8" s="122" customFormat="1" ht="42" customHeight="1" x14ac:dyDescent="0.2">
      <c r="A1490" s="193"/>
      <c r="B1490" s="298" t="s">
        <v>2497</v>
      </c>
      <c r="C1490" s="194">
        <v>28233</v>
      </c>
      <c r="D1490" s="195" t="s">
        <v>2498</v>
      </c>
      <c r="E1490" s="195">
        <v>16</v>
      </c>
      <c r="F1490" s="194">
        <v>40942</v>
      </c>
      <c r="G1490" s="195" t="s">
        <v>2439</v>
      </c>
      <c r="H1490" s="15">
        <v>26</v>
      </c>
    </row>
    <row r="1491" spans="1:8" s="122" customFormat="1" ht="54.75" customHeight="1" x14ac:dyDescent="0.2">
      <c r="A1491" s="193"/>
      <c r="B1491" s="298" t="s">
        <v>2499</v>
      </c>
      <c r="C1491" s="194">
        <v>29027</v>
      </c>
      <c r="D1491" s="195" t="s">
        <v>2479</v>
      </c>
      <c r="E1491" s="195">
        <v>11</v>
      </c>
      <c r="F1491" s="194">
        <v>39038</v>
      </c>
      <c r="G1491" s="195" t="s">
        <v>2500</v>
      </c>
      <c r="H1491" s="15">
        <v>26</v>
      </c>
    </row>
    <row r="1492" spans="1:8" s="122" customFormat="1" ht="31.5" customHeight="1" x14ac:dyDescent="0.2">
      <c r="A1492" s="193"/>
      <c r="B1492" s="298" t="s">
        <v>2501</v>
      </c>
      <c r="C1492" s="194">
        <v>31258</v>
      </c>
      <c r="D1492" s="195" t="s">
        <v>2502</v>
      </c>
      <c r="E1492" s="195">
        <v>7</v>
      </c>
      <c r="F1492" s="194">
        <v>40942</v>
      </c>
      <c r="G1492" s="195" t="s">
        <v>2427</v>
      </c>
      <c r="H1492" s="15">
        <v>26</v>
      </c>
    </row>
    <row r="1493" spans="1:8" s="122" customFormat="1" ht="51.75" customHeight="1" x14ac:dyDescent="0.2">
      <c r="A1493" s="193"/>
      <c r="B1493" s="298" t="s">
        <v>2503</v>
      </c>
      <c r="C1493" s="194">
        <v>29217</v>
      </c>
      <c r="D1493" s="195" t="s">
        <v>2488</v>
      </c>
      <c r="E1493" s="195">
        <v>9</v>
      </c>
      <c r="F1493" s="194">
        <v>40942</v>
      </c>
      <c r="G1493" s="195" t="s">
        <v>3030</v>
      </c>
      <c r="H1493" s="15">
        <v>26</v>
      </c>
    </row>
    <row r="1494" spans="1:8" s="122" customFormat="1" ht="54.75" customHeight="1" x14ac:dyDescent="0.2">
      <c r="A1494" s="193"/>
      <c r="B1494" s="298" t="s">
        <v>2504</v>
      </c>
      <c r="C1494" s="194">
        <v>18858</v>
      </c>
      <c r="D1494" s="195" t="s">
        <v>2472</v>
      </c>
      <c r="E1494" s="195">
        <v>20</v>
      </c>
      <c r="F1494" s="194">
        <v>40945</v>
      </c>
      <c r="G1494" s="195" t="s">
        <v>3031</v>
      </c>
      <c r="H1494" s="15">
        <v>26</v>
      </c>
    </row>
    <row r="1495" spans="1:8" s="122" customFormat="1" ht="38.25" customHeight="1" x14ac:dyDescent="0.2">
      <c r="A1495" s="193"/>
      <c r="B1495" s="298" t="s">
        <v>2505</v>
      </c>
      <c r="C1495" s="194">
        <v>28750</v>
      </c>
      <c r="D1495" s="195" t="s">
        <v>2479</v>
      </c>
      <c r="E1495" s="195">
        <v>10</v>
      </c>
      <c r="F1495" s="194">
        <v>40945</v>
      </c>
      <c r="G1495" s="195" t="s">
        <v>2506</v>
      </c>
      <c r="H1495" s="15">
        <v>26</v>
      </c>
    </row>
    <row r="1496" spans="1:8" s="122" customFormat="1" ht="42.75" customHeight="1" x14ac:dyDescent="0.2">
      <c r="A1496" s="193"/>
      <c r="B1496" s="298" t="s">
        <v>2507</v>
      </c>
      <c r="C1496" s="194">
        <v>28099</v>
      </c>
      <c r="D1496" s="195" t="s">
        <v>2295</v>
      </c>
      <c r="E1496" s="195">
        <v>15</v>
      </c>
      <c r="F1496" s="194">
        <v>40945</v>
      </c>
      <c r="G1496" s="195" t="s">
        <v>3032</v>
      </c>
      <c r="H1496" s="15">
        <v>26</v>
      </c>
    </row>
    <row r="1497" spans="1:8" s="122" customFormat="1" ht="40.5" customHeight="1" x14ac:dyDescent="0.2">
      <c r="A1497" s="193"/>
      <c r="B1497" s="298" t="s">
        <v>2508</v>
      </c>
      <c r="C1497" s="194">
        <v>24540</v>
      </c>
      <c r="D1497" s="195" t="s">
        <v>2509</v>
      </c>
      <c r="E1497" s="195">
        <v>23</v>
      </c>
      <c r="F1497" s="194">
        <v>40931</v>
      </c>
      <c r="G1497" s="195" t="s">
        <v>2510</v>
      </c>
      <c r="H1497" s="15">
        <v>26</v>
      </c>
    </row>
    <row r="1498" spans="1:8" s="122" customFormat="1" ht="41.25" customHeight="1" x14ac:dyDescent="0.2">
      <c r="A1498" s="193"/>
      <c r="B1498" s="298" t="s">
        <v>2511</v>
      </c>
      <c r="C1498" s="194">
        <v>30160</v>
      </c>
      <c r="D1498" s="195" t="s">
        <v>2345</v>
      </c>
      <c r="E1498" s="195">
        <v>4</v>
      </c>
      <c r="F1498" s="194">
        <v>40855</v>
      </c>
      <c r="G1498" s="195" t="s">
        <v>3033</v>
      </c>
      <c r="H1498" s="15">
        <v>26</v>
      </c>
    </row>
    <row r="1499" spans="1:8" s="122" customFormat="1" ht="29.25" customHeight="1" x14ac:dyDescent="0.2">
      <c r="A1499" s="193"/>
      <c r="B1499" s="298" t="s">
        <v>2512</v>
      </c>
      <c r="C1499" s="194">
        <v>25977</v>
      </c>
      <c r="D1499" s="195" t="s">
        <v>2513</v>
      </c>
      <c r="E1499" s="195">
        <v>25</v>
      </c>
      <c r="F1499" s="194">
        <v>39042</v>
      </c>
      <c r="G1499" s="195" t="s">
        <v>2370</v>
      </c>
      <c r="H1499" s="15">
        <v>26</v>
      </c>
    </row>
    <row r="1500" spans="1:8" s="122" customFormat="1" ht="51.75" customHeight="1" x14ac:dyDescent="0.2">
      <c r="A1500" s="193"/>
      <c r="B1500" s="298" t="s">
        <v>2514</v>
      </c>
      <c r="C1500" s="194">
        <v>32087</v>
      </c>
      <c r="D1500" s="195" t="s">
        <v>2396</v>
      </c>
      <c r="E1500" s="195">
        <v>3</v>
      </c>
      <c r="F1500" s="194">
        <v>41271</v>
      </c>
      <c r="G1500" s="195" t="s">
        <v>2515</v>
      </c>
      <c r="H1500" s="15">
        <v>26</v>
      </c>
    </row>
    <row r="1501" spans="1:8" s="122" customFormat="1" ht="48" customHeight="1" x14ac:dyDescent="0.2">
      <c r="A1501" s="193"/>
      <c r="B1501" s="298" t="s">
        <v>2516</v>
      </c>
      <c r="C1501" s="194">
        <v>28830</v>
      </c>
      <c r="D1501" s="195" t="s">
        <v>2479</v>
      </c>
      <c r="E1501" s="195">
        <v>11</v>
      </c>
      <c r="F1501" s="194">
        <v>40946</v>
      </c>
      <c r="G1501" s="195" t="s">
        <v>2517</v>
      </c>
      <c r="H1501" s="15">
        <v>26</v>
      </c>
    </row>
    <row r="1502" spans="1:8" s="122" customFormat="1" ht="34.5" customHeight="1" x14ac:dyDescent="0.2">
      <c r="A1502" s="193"/>
      <c r="B1502" s="298" t="s">
        <v>2518</v>
      </c>
      <c r="C1502" s="194">
        <v>31138</v>
      </c>
      <c r="D1502" s="195" t="s">
        <v>2519</v>
      </c>
      <c r="E1502" s="195">
        <v>4</v>
      </c>
      <c r="F1502" s="194">
        <v>40823</v>
      </c>
      <c r="G1502" s="195" t="s">
        <v>3023</v>
      </c>
      <c r="H1502" s="15">
        <v>26</v>
      </c>
    </row>
    <row r="1503" spans="1:8" s="122" customFormat="1" ht="48.75" customHeight="1" x14ac:dyDescent="0.2">
      <c r="A1503" s="193"/>
      <c r="B1503" s="298" t="s">
        <v>2520</v>
      </c>
      <c r="C1503" s="194">
        <v>28551</v>
      </c>
      <c r="D1503" s="195" t="s">
        <v>2521</v>
      </c>
      <c r="E1503" s="195">
        <v>9</v>
      </c>
      <c r="F1503" s="194">
        <v>40946</v>
      </c>
      <c r="G1503" s="195" t="s">
        <v>3034</v>
      </c>
      <c r="H1503" s="15">
        <v>26</v>
      </c>
    </row>
    <row r="1504" spans="1:8" s="123" customFormat="1" ht="31.5" customHeight="1" x14ac:dyDescent="0.2">
      <c r="A1504" s="442" t="s">
        <v>2975</v>
      </c>
      <c r="B1504" s="442"/>
      <c r="C1504" s="442"/>
      <c r="D1504" s="442"/>
      <c r="E1504" s="442"/>
      <c r="F1504" s="442"/>
      <c r="G1504" s="442"/>
      <c r="H1504" s="442"/>
    </row>
    <row r="1505" spans="2:2" x14ac:dyDescent="0.25">
      <c r="B1505" s="298"/>
    </row>
  </sheetData>
  <autoFilter ref="B3:H1505"/>
  <mergeCells count="366">
    <mergeCell ref="A59:H59"/>
    <mergeCell ref="A1242:H1242"/>
    <mergeCell ref="A1240:H1240"/>
    <mergeCell ref="A1108:H1108"/>
    <mergeCell ref="A1111:H1111"/>
    <mergeCell ref="A1113:H1113"/>
    <mergeCell ref="A1122:H1122"/>
    <mergeCell ref="A1124:H1124"/>
    <mergeCell ref="A1128:H1128"/>
    <mergeCell ref="A1130:H1130"/>
    <mergeCell ref="A1233:H1233"/>
    <mergeCell ref="A1234:H1234"/>
    <mergeCell ref="A1237:H1237"/>
    <mergeCell ref="A1218:H1218"/>
    <mergeCell ref="A1228:H1228"/>
    <mergeCell ref="A1232:H1232"/>
    <mergeCell ref="A1215:H1215"/>
    <mergeCell ref="A1230:H1230"/>
    <mergeCell ref="A1093:H1093"/>
    <mergeCell ref="A1095:H1095"/>
    <mergeCell ref="A1103:H1103"/>
    <mergeCell ref="A1214:H1214"/>
    <mergeCell ref="A1104:H1104"/>
    <mergeCell ref="A1105:H1105"/>
    <mergeCell ref="A1352:H1352"/>
    <mergeCell ref="A1355:H1355"/>
    <mergeCell ref="A1356:H1356"/>
    <mergeCell ref="A1357:H1357"/>
    <mergeCell ref="A1359:H1359"/>
    <mergeCell ref="A1342:H1342"/>
    <mergeCell ref="A1348:H1348"/>
    <mergeCell ref="A1350:H1350"/>
    <mergeCell ref="A1504:H1504"/>
    <mergeCell ref="A1369:H1369"/>
    <mergeCell ref="A1371:H1371"/>
    <mergeCell ref="A1381:H1381"/>
    <mergeCell ref="A1382:H1382"/>
    <mergeCell ref="A1361:H1361"/>
    <mergeCell ref="A1363:H1363"/>
    <mergeCell ref="A1365:H1365"/>
    <mergeCell ref="A1367:H1367"/>
    <mergeCell ref="A1379:H1379"/>
    <mergeCell ref="A1328:H1328"/>
    <mergeCell ref="A1330:H1330"/>
    <mergeCell ref="A1340:H1340"/>
    <mergeCell ref="A1341:H1341"/>
    <mergeCell ref="A1314:H1314"/>
    <mergeCell ref="A1316:H1316"/>
    <mergeCell ref="A1318:H1318"/>
    <mergeCell ref="A1321:H1321"/>
    <mergeCell ref="A1324:H1324"/>
    <mergeCell ref="A1338:H1338"/>
    <mergeCell ref="A1293:H1293"/>
    <mergeCell ref="A1295:H1295"/>
    <mergeCell ref="A1297:H1297"/>
    <mergeCell ref="A1303:H1303"/>
    <mergeCell ref="A1312:H1312"/>
    <mergeCell ref="A1276:H1276"/>
    <mergeCell ref="A1280:H1280"/>
    <mergeCell ref="A1288:H1288"/>
    <mergeCell ref="A1289:H1289"/>
    <mergeCell ref="A1290:H1290"/>
    <mergeCell ref="A1263:H1263"/>
    <mergeCell ref="A1265:H1265"/>
    <mergeCell ref="A1267:H1267"/>
    <mergeCell ref="B1272:H1272"/>
    <mergeCell ref="A1274:H1274"/>
    <mergeCell ref="A1251:H1251"/>
    <mergeCell ref="A1255:H1255"/>
    <mergeCell ref="B1257:H1257"/>
    <mergeCell ref="A1259:H1259"/>
    <mergeCell ref="A1261:H1261"/>
    <mergeCell ref="A1138:H1138"/>
    <mergeCell ref="A1156:H1156"/>
    <mergeCell ref="A1213:H1213"/>
    <mergeCell ref="A1069:H1069"/>
    <mergeCell ref="A1072:H1072"/>
    <mergeCell ref="A1075:H1075"/>
    <mergeCell ref="A1077:H1077"/>
    <mergeCell ref="A1087:H1087"/>
    <mergeCell ref="A1136:H1136"/>
    <mergeCell ref="A1158:H1158"/>
    <mergeCell ref="A1153:H1153"/>
    <mergeCell ref="A1140:H1140"/>
    <mergeCell ref="A1055:H1055"/>
    <mergeCell ref="A1059:H1059"/>
    <mergeCell ref="A1061:H1061"/>
    <mergeCell ref="A1064:H1064"/>
    <mergeCell ref="A1067:H1067"/>
    <mergeCell ref="A1047:H1047"/>
    <mergeCell ref="A1048:H1048"/>
    <mergeCell ref="A1049:H1049"/>
    <mergeCell ref="A1051:H1051"/>
    <mergeCell ref="A1053:H1053"/>
    <mergeCell ref="A1029:H1029"/>
    <mergeCell ref="A1032:H1032"/>
    <mergeCell ref="A1040:H1040"/>
    <mergeCell ref="A1043:H1043"/>
    <mergeCell ref="A1045:H1045"/>
    <mergeCell ref="A1016:H1016"/>
    <mergeCell ref="A1018:H1018"/>
    <mergeCell ref="A1021:H1021"/>
    <mergeCell ref="A1023:H1023"/>
    <mergeCell ref="A1025:H1025"/>
    <mergeCell ref="A1003:H1003"/>
    <mergeCell ref="A1006:H1006"/>
    <mergeCell ref="A1008:H1008"/>
    <mergeCell ref="A1011:H1011"/>
    <mergeCell ref="A1013:H1013"/>
    <mergeCell ref="A999:H999"/>
    <mergeCell ref="A1001:H1001"/>
    <mergeCell ref="A1002:H1002"/>
    <mergeCell ref="A981:H981"/>
    <mergeCell ref="A983:H983"/>
    <mergeCell ref="A987:H987"/>
    <mergeCell ref="A989:H989"/>
    <mergeCell ref="A993:H993"/>
    <mergeCell ref="A967:H967"/>
    <mergeCell ref="A968:H968"/>
    <mergeCell ref="A973:H973"/>
    <mergeCell ref="A977:H977"/>
    <mergeCell ref="A979:H979"/>
    <mergeCell ref="A948:H948"/>
    <mergeCell ref="A956:H956"/>
    <mergeCell ref="A958:H958"/>
    <mergeCell ref="A962:H962"/>
    <mergeCell ref="A966:H966"/>
    <mergeCell ref="A926:H926"/>
    <mergeCell ref="A931:H931"/>
    <mergeCell ref="A933:H933"/>
    <mergeCell ref="A935:H935"/>
    <mergeCell ref="A937:H937"/>
    <mergeCell ref="A916:H916"/>
    <mergeCell ref="A918:H918"/>
    <mergeCell ref="A920:H920"/>
    <mergeCell ref="A922:H922"/>
    <mergeCell ref="A924:H924"/>
    <mergeCell ref="A906:H906"/>
    <mergeCell ref="A912:H912"/>
    <mergeCell ref="A913:H913"/>
    <mergeCell ref="A914:H914"/>
    <mergeCell ref="A859:H859"/>
    <mergeCell ref="A861:H861"/>
    <mergeCell ref="A865:H865"/>
    <mergeCell ref="A868:H868"/>
    <mergeCell ref="A872:H872"/>
    <mergeCell ref="A839:H839"/>
    <mergeCell ref="A841:H841"/>
    <mergeCell ref="A849:H849"/>
    <mergeCell ref="A851:H851"/>
    <mergeCell ref="A853:H853"/>
    <mergeCell ref="A821:H821"/>
    <mergeCell ref="A824:H824"/>
    <mergeCell ref="A828:H828"/>
    <mergeCell ref="A836:H836"/>
    <mergeCell ref="A787:H787"/>
    <mergeCell ref="A798:H798"/>
    <mergeCell ref="A817:H817"/>
    <mergeCell ref="A819:H819"/>
    <mergeCell ref="A820:H820"/>
    <mergeCell ref="A793:H793"/>
    <mergeCell ref="A796:H796"/>
    <mergeCell ref="A778:H778"/>
    <mergeCell ref="A780:H780"/>
    <mergeCell ref="A783:H783"/>
    <mergeCell ref="A785:H785"/>
    <mergeCell ref="A727:H727"/>
    <mergeCell ref="A769:H769"/>
    <mergeCell ref="A774:H774"/>
    <mergeCell ref="A775:H775"/>
    <mergeCell ref="A776:H776"/>
    <mergeCell ref="A708:H708"/>
    <mergeCell ref="A714:H714"/>
    <mergeCell ref="A718:H718"/>
    <mergeCell ref="A720:H720"/>
    <mergeCell ref="A723:H723"/>
    <mergeCell ref="A691:H691"/>
    <mergeCell ref="A693:H693"/>
    <mergeCell ref="A697:H697"/>
    <mergeCell ref="A700:H700"/>
    <mergeCell ref="A703:H703"/>
    <mergeCell ref="A666:H666"/>
    <mergeCell ref="A669:H669"/>
    <mergeCell ref="A677:H677"/>
    <mergeCell ref="A679:H679"/>
    <mergeCell ref="A682:H682"/>
    <mergeCell ref="A657:H657"/>
    <mergeCell ref="A659:H659"/>
    <mergeCell ref="A660:H660"/>
    <mergeCell ref="A661:H661"/>
    <mergeCell ref="A663:H663"/>
    <mergeCell ref="A644:H644"/>
    <mergeCell ref="A648:H648"/>
    <mergeCell ref="A651:H651"/>
    <mergeCell ref="A653:H653"/>
    <mergeCell ref="A655:H655"/>
    <mergeCell ref="A638:H638"/>
    <mergeCell ref="A619:H619"/>
    <mergeCell ref="A639:H639"/>
    <mergeCell ref="A640:H640"/>
    <mergeCell ref="A642:H642"/>
    <mergeCell ref="A625:H625"/>
    <mergeCell ref="A627:H627"/>
    <mergeCell ref="A633:H633"/>
    <mergeCell ref="A635:H635"/>
    <mergeCell ref="A607:H607"/>
    <mergeCell ref="A613:H613"/>
    <mergeCell ref="A490:H490"/>
    <mergeCell ref="A614:H614"/>
    <mergeCell ref="A615:H615"/>
    <mergeCell ref="A585:H585"/>
    <mergeCell ref="A588:H588"/>
    <mergeCell ref="A593:H593"/>
    <mergeCell ref="A603:H603"/>
    <mergeCell ref="A605:H605"/>
    <mergeCell ref="A567:H567"/>
    <mergeCell ref="A573:H573"/>
    <mergeCell ref="A576:H576"/>
    <mergeCell ref="A581:H581"/>
    <mergeCell ref="A583:H583"/>
    <mergeCell ref="A528:H528"/>
    <mergeCell ref="A536:H536"/>
    <mergeCell ref="A543:H543"/>
    <mergeCell ref="A548:H548"/>
    <mergeCell ref="A564:H564"/>
    <mergeCell ref="A501:H501"/>
    <mergeCell ref="A506:H506"/>
    <mergeCell ref="A518:H518"/>
    <mergeCell ref="A523:H523"/>
    <mergeCell ref="A525:H525"/>
    <mergeCell ref="A483:H483"/>
    <mergeCell ref="A486:H486"/>
    <mergeCell ref="A491:H491"/>
    <mergeCell ref="A492:H492"/>
    <mergeCell ref="A451:H451"/>
    <mergeCell ref="A459:H459"/>
    <mergeCell ref="A465:H465"/>
    <mergeCell ref="A467:H467"/>
    <mergeCell ref="A471:H471"/>
    <mergeCell ref="A423:H423"/>
    <mergeCell ref="A436:H436"/>
    <mergeCell ref="A439:H439"/>
    <mergeCell ref="A442:H442"/>
    <mergeCell ref="A448:H448"/>
    <mergeCell ref="A405:H405"/>
    <mergeCell ref="A408:H408"/>
    <mergeCell ref="A410:H410"/>
    <mergeCell ref="A417:H417"/>
    <mergeCell ref="A420:H420"/>
    <mergeCell ref="A389:H389"/>
    <mergeCell ref="A393:H393"/>
    <mergeCell ref="A400:H400"/>
    <mergeCell ref="A403:H403"/>
    <mergeCell ref="A404:H404"/>
    <mergeCell ref="A376:H376"/>
    <mergeCell ref="A378:H378"/>
    <mergeCell ref="A382:H382"/>
    <mergeCell ref="A384:H384"/>
    <mergeCell ref="A386:H386"/>
    <mergeCell ref="A364:H364"/>
    <mergeCell ref="A365:H365"/>
    <mergeCell ref="A366:H366"/>
    <mergeCell ref="A368:H368"/>
    <mergeCell ref="A372:H372"/>
    <mergeCell ref="A348:H348"/>
    <mergeCell ref="A352:H352"/>
    <mergeCell ref="A354:H354"/>
    <mergeCell ref="A357:H357"/>
    <mergeCell ref="A370:H370"/>
    <mergeCell ref="A346:H346"/>
    <mergeCell ref="A332:H332"/>
    <mergeCell ref="A333:H333"/>
    <mergeCell ref="A334:H334"/>
    <mergeCell ref="A340:H340"/>
    <mergeCell ref="A344:H344"/>
    <mergeCell ref="A309:H309"/>
    <mergeCell ref="A312:H312"/>
    <mergeCell ref="A314:H314"/>
    <mergeCell ref="A316:H316"/>
    <mergeCell ref="A319:H319"/>
    <mergeCell ref="A330:H330"/>
    <mergeCell ref="A290:H290"/>
    <mergeCell ref="A294:H294"/>
    <mergeCell ref="A299:H299"/>
    <mergeCell ref="A301:H301"/>
    <mergeCell ref="A303:H303"/>
    <mergeCell ref="A276:H276"/>
    <mergeCell ref="A282:H282"/>
    <mergeCell ref="A286:H286"/>
    <mergeCell ref="A287:H287"/>
    <mergeCell ref="A288:H288"/>
    <mergeCell ref="A284:H284"/>
    <mergeCell ref="A257:H257"/>
    <mergeCell ref="A259:H259"/>
    <mergeCell ref="A264:H264"/>
    <mergeCell ref="A266:H266"/>
    <mergeCell ref="A233:H233"/>
    <mergeCell ref="A240:H240"/>
    <mergeCell ref="A242:H242"/>
    <mergeCell ref="A245:H245"/>
    <mergeCell ref="A248:H248"/>
    <mergeCell ref="A229:H229"/>
    <mergeCell ref="A231:H231"/>
    <mergeCell ref="A232:H232"/>
    <mergeCell ref="A195:H195"/>
    <mergeCell ref="A205:H205"/>
    <mergeCell ref="A209:H209"/>
    <mergeCell ref="A212:H212"/>
    <mergeCell ref="A217:H217"/>
    <mergeCell ref="A250:H250"/>
    <mergeCell ref="A191:H191"/>
    <mergeCell ref="A193:H193"/>
    <mergeCell ref="A122:H122"/>
    <mergeCell ref="A132:H132"/>
    <mergeCell ref="A133:H133"/>
    <mergeCell ref="A134:H134"/>
    <mergeCell ref="A170:H170"/>
    <mergeCell ref="A219:H219"/>
    <mergeCell ref="A227:H227"/>
    <mergeCell ref="A120:H120"/>
    <mergeCell ref="A98:H98"/>
    <mergeCell ref="A100:H100"/>
    <mergeCell ref="A102:H102"/>
    <mergeCell ref="A104:H104"/>
    <mergeCell ref="A107:H107"/>
    <mergeCell ref="A172:H172"/>
    <mergeCell ref="A175:H175"/>
    <mergeCell ref="A186:H186"/>
    <mergeCell ref="G1:H1"/>
    <mergeCell ref="A2:H2"/>
    <mergeCell ref="A5:H5"/>
    <mergeCell ref="A4:H4"/>
    <mergeCell ref="A7:H7"/>
    <mergeCell ref="A45:H45"/>
    <mergeCell ref="A47:H47"/>
    <mergeCell ref="A50:H50"/>
    <mergeCell ref="A55:H55"/>
    <mergeCell ref="A31:H31"/>
    <mergeCell ref="A35:H35"/>
    <mergeCell ref="A38:H38"/>
    <mergeCell ref="A41:H41"/>
    <mergeCell ref="A43:H43"/>
    <mergeCell ref="A611:H611"/>
    <mergeCell ref="A908:H908"/>
    <mergeCell ref="A910:H910"/>
    <mergeCell ref="A617:H617"/>
    <mergeCell ref="A1336:H1336"/>
    <mergeCell ref="A12:H12"/>
    <mergeCell ref="A18:H18"/>
    <mergeCell ref="A20:H20"/>
    <mergeCell ref="A23:H23"/>
    <mergeCell ref="A26:H26"/>
    <mergeCell ref="B88:H88"/>
    <mergeCell ref="A90:H90"/>
    <mergeCell ref="A91:H91"/>
    <mergeCell ref="A92:H92"/>
    <mergeCell ref="A96:H96"/>
    <mergeCell ref="A61:H61"/>
    <mergeCell ref="A66:H66"/>
    <mergeCell ref="A68:H68"/>
    <mergeCell ref="B70:H70"/>
    <mergeCell ref="A78:H78"/>
    <mergeCell ref="A111:H111"/>
    <mergeCell ref="A113:H113"/>
    <mergeCell ref="A116:H116"/>
    <mergeCell ref="A118:H118"/>
  </mergeCells>
  <phoneticPr fontId="0" type="noConversion"/>
  <conditionalFormatting sqref="A44">
    <cfRule type="duplicateValues" dxfId="43" priority="301"/>
  </conditionalFormatting>
  <conditionalFormatting sqref="A1341">
    <cfRule type="duplicateValues" dxfId="42" priority="135"/>
  </conditionalFormatting>
  <conditionalFormatting sqref="A1158">
    <cfRule type="duplicateValues" dxfId="41" priority="134"/>
  </conditionalFormatting>
  <conditionalFormatting sqref="B234">
    <cfRule type="duplicateValues" dxfId="40" priority="42"/>
  </conditionalFormatting>
  <conditionalFormatting sqref="B278">
    <cfRule type="expression" dxfId="39" priority="41" stopIfTrue="1">
      <formula>AND(COUNTIF($B$1:$B$8, B278)+COUNTIF(#REF!, B278)+COUNTIF(#REF!, B278)+COUNTIF(#REF!, B278)+COUNTIF(#REF!, B278)+COUNTIF(#REF!, B278)+COUNTIF(#REF!, B278)+COUNTIF(#REF!, B278)+COUNTIF(#REF!, B278)+COUNTIF(#REF!, B278)+COUNTIF(#REF!, B278)+COUNTIF(#REF!, B278)&gt;1,NOT(ISBLANK(B278)))</formula>
    </cfRule>
  </conditionalFormatting>
  <conditionalFormatting sqref="B273">
    <cfRule type="expression" dxfId="38" priority="40" stopIfTrue="1">
      <formula>AND(COUNTIF($B$1:$B$8, B273)+COUNTIF(#REF!, B273)+COUNTIF(#REF!, B273)+COUNTIF(#REF!, B273)+COUNTIF(#REF!, B273)+COUNTIF(#REF!, B273)+COUNTIF(#REF!, B273)+COUNTIF(#REF!, B273)+COUNTIF(#REF!, B273)+COUNTIF(#REF!, B273)+COUNTIF(#REF!, B273)+COUNTIF(#REF!, B273)&gt;1,NOT(ISBLANK(B273)))</formula>
    </cfRule>
  </conditionalFormatting>
  <conditionalFormatting sqref="B241">
    <cfRule type="expression" dxfId="37" priority="39" stopIfTrue="1">
      <formula>AND(COUNTIF($B$1:$B$8, B241)+COUNTIF(#REF!, B241)+COUNTIF(#REF!, B241)+COUNTIF(#REF!, B241)+COUNTIF(#REF!, B241)+COUNTIF(#REF!, B241)+COUNTIF(#REF!, B241)+COUNTIF(#REF!, B241)+COUNTIF(#REF!, B241)+COUNTIF(#REF!, B241)+COUNTIF(#REF!, B241)+COUNTIF(#REF!, B241)&gt;1,NOT(ISBLANK(B241)))</formula>
    </cfRule>
  </conditionalFormatting>
  <conditionalFormatting sqref="B291">
    <cfRule type="duplicateValues" dxfId="36" priority="38"/>
  </conditionalFormatting>
  <conditionalFormatting sqref="B293">
    <cfRule type="duplicateValues" dxfId="35" priority="36"/>
  </conditionalFormatting>
  <conditionalFormatting sqref="B293">
    <cfRule type="duplicateValues" dxfId="34" priority="37"/>
  </conditionalFormatting>
  <conditionalFormatting sqref="B296">
    <cfRule type="duplicateValues" dxfId="33" priority="35"/>
  </conditionalFormatting>
  <conditionalFormatting sqref="B304">
    <cfRule type="duplicateValues" dxfId="32" priority="34"/>
  </conditionalFormatting>
  <conditionalFormatting sqref="B321">
    <cfRule type="duplicateValues" dxfId="31" priority="33"/>
  </conditionalFormatting>
  <conditionalFormatting sqref="B326">
    <cfRule type="duplicateValues" dxfId="30" priority="31"/>
  </conditionalFormatting>
  <conditionalFormatting sqref="B326">
    <cfRule type="duplicateValues" dxfId="29" priority="32"/>
  </conditionalFormatting>
  <conditionalFormatting sqref="B325">
    <cfRule type="duplicateValues" dxfId="28" priority="29"/>
  </conditionalFormatting>
  <conditionalFormatting sqref="B325">
    <cfRule type="duplicateValues" dxfId="27" priority="30"/>
  </conditionalFormatting>
  <conditionalFormatting sqref="B324">
    <cfRule type="duplicateValues" dxfId="26" priority="27"/>
  </conditionalFormatting>
  <conditionalFormatting sqref="B324">
    <cfRule type="duplicateValues" dxfId="25" priority="28"/>
  </conditionalFormatting>
  <conditionalFormatting sqref="B412">
    <cfRule type="expression" dxfId="24" priority="26" stopIfTrue="1">
      <formula>AND(COUNTIF(#REF!, B412)+COUNTIF($B$15:$B$38, B412)+COUNTIF($B$65:$B$100, B412)+COUNTIF($B$12:$B$13, B412)+COUNTIF($B$1:$B$8, B412)+COUNTIF(#REF!, B412)&gt;1,NOT(ISBLANK(B412)))</formula>
    </cfRule>
  </conditionalFormatting>
  <conditionalFormatting sqref="B460">
    <cfRule type="expression" dxfId="23" priority="25" stopIfTrue="1">
      <formula>AND(COUNTIF(#REF!, B460)+COUNTIF($B$11:$B$38, B460)+COUNTIF($B$65:$B$96, B460)+COUNTIF($B$8:$B$9, B460)+COUNTIF($B$1:$B$4, B460)+COUNTIF(#REF!, B460)&gt;1,NOT(ISBLANK(B460)))</formula>
    </cfRule>
  </conditionalFormatting>
  <conditionalFormatting sqref="B461">
    <cfRule type="expression" dxfId="22" priority="24" stopIfTrue="1">
      <formula>AND(COUNTIF(#REF!, B461)+COUNTIF($B$6:$B$17, B461)+COUNTIF($B$19:$B$91, B461)+COUNTIF($B$3:$B$4, B461)+COUNTIF(#REF!, B461)+COUNTIF(#REF!, B461)&gt;1,NOT(ISBLANK(B461)))</formula>
    </cfRule>
  </conditionalFormatting>
  <conditionalFormatting sqref="B462">
    <cfRule type="expression" dxfId="21" priority="23" stopIfTrue="1">
      <formula>AND(COUNTIF(#REF!, B462)+COUNTIF($B$6:$B$17, B462)+COUNTIF($B$19:$B$91, B462)+COUNTIF($B$3:$B$4, B462)+COUNTIF(#REF!, B462)+COUNTIF(#REF!, B462)&gt;1,NOT(ISBLANK(B462)))</formula>
    </cfRule>
  </conditionalFormatting>
  <conditionalFormatting sqref="B472">
    <cfRule type="expression" dxfId="20" priority="21" stopIfTrue="1">
      <formula>AND(COUNTIF(#REF!, B472)+COUNTIF(#REF!, B472)+COUNTIF($B$1:$B$88, B472)+COUNTIF(#REF!, B472)+COUNTIF(#REF!, B472)&gt;1,NOT(ISBLANK(B472)))</formula>
    </cfRule>
  </conditionalFormatting>
  <conditionalFormatting sqref="B476">
    <cfRule type="expression" dxfId="19" priority="17" stopIfTrue="1">
      <formula>AND(COUNTIF(#REF!, B476)+COUNTIF(#REF!, B476)+COUNTIF(#REF!, B476)+COUNTIF(#REF!, B476)+COUNTIF(#REF!, B476)&gt;1,NOT(ISBLANK(B476)))</formula>
    </cfRule>
  </conditionalFormatting>
  <conditionalFormatting sqref="B473">
    <cfRule type="expression" dxfId="18" priority="20" stopIfTrue="1">
      <formula>AND(COUNTIF(#REF!, B473)+COUNTIF(#REF!, B473)+COUNTIF($B$1:$B$87, B473)+COUNTIF(#REF!, B473)+COUNTIF(#REF!, B473)&gt;1,NOT(ISBLANK(B473)))</formula>
    </cfRule>
  </conditionalFormatting>
  <conditionalFormatting sqref="B478:B480">
    <cfRule type="expression" dxfId="17" priority="16" stopIfTrue="1">
      <formula>AND(COUNTIF(#REF!, B478)+COUNTIF(#REF!, B478)+COUNTIF(#REF!, B478)+COUNTIF(#REF!, B478)+COUNTIF(#REF!, B478)&gt;1,NOT(ISBLANK(B478)))</formula>
    </cfRule>
  </conditionalFormatting>
  <conditionalFormatting sqref="B475">
    <cfRule type="expression" dxfId="16" priority="18" stopIfTrue="1">
      <formula>AND(COUNTIF(#REF!, B475)+COUNTIF($B$1:$B$4, B475)+COUNTIF($B$6:$B$93, B475)+COUNTIF(#REF!, B475)+COUNTIF(#REF!, B475)&gt;1,NOT(ISBLANK(B475)))</formula>
    </cfRule>
  </conditionalFormatting>
  <conditionalFormatting sqref="B474">
    <cfRule type="expression" dxfId="15" priority="19" stopIfTrue="1">
      <formula>AND(COUNTIF(#REF!, B474)+COUNTIF(#REF!, B474)+COUNTIF($B$1:$B$87, B474)+COUNTIF(#REF!, B474)+COUNTIF(#REF!, B474)&gt;1,NOT(ISBLANK(B474)))</formula>
    </cfRule>
  </conditionalFormatting>
  <conditionalFormatting sqref="B481">
    <cfRule type="expression" dxfId="14" priority="15" stopIfTrue="1">
      <formula>AND(COUNTIF(#REF!, B481)+COUNTIF(#REF!, B481)+COUNTIF(#REF!, B481)+COUNTIF(#REF!, B481)+COUNTIF(#REF!, B481)&gt;1,NOT(ISBLANK(B481)))</formula>
    </cfRule>
  </conditionalFormatting>
  <conditionalFormatting sqref="B799">
    <cfRule type="duplicateValues" dxfId="13" priority="14"/>
  </conditionalFormatting>
  <conditionalFormatting sqref="B807">
    <cfRule type="duplicateValues" dxfId="12" priority="13"/>
  </conditionalFormatting>
  <conditionalFormatting sqref="B800">
    <cfRule type="duplicateValues" dxfId="11" priority="12"/>
  </conditionalFormatting>
  <conditionalFormatting sqref="B810">
    <cfRule type="duplicateValues" dxfId="10" priority="11"/>
  </conditionalFormatting>
  <conditionalFormatting sqref="B812">
    <cfRule type="duplicateValues" dxfId="9" priority="10"/>
  </conditionalFormatting>
  <conditionalFormatting sqref="B801">
    <cfRule type="duplicateValues" dxfId="8" priority="9"/>
  </conditionalFormatting>
  <conditionalFormatting sqref="B804">
    <cfRule type="duplicateValues" dxfId="7" priority="8"/>
  </conditionalFormatting>
  <conditionalFormatting sqref="B863">
    <cfRule type="duplicateValues" dxfId="6" priority="7"/>
  </conditionalFormatting>
  <conditionalFormatting sqref="B951">
    <cfRule type="duplicateValues" dxfId="5" priority="5"/>
  </conditionalFormatting>
  <conditionalFormatting sqref="B951">
    <cfRule type="duplicateValues" dxfId="4" priority="6"/>
  </conditionalFormatting>
  <conditionalFormatting sqref="B957">
    <cfRule type="duplicateValues" dxfId="3" priority="3"/>
  </conditionalFormatting>
  <conditionalFormatting sqref="B957">
    <cfRule type="duplicateValues" dxfId="2" priority="4"/>
  </conditionalFormatting>
  <conditionalFormatting sqref="B1034">
    <cfRule type="duplicateValues" dxfId="1" priority="2"/>
  </conditionalFormatting>
  <conditionalFormatting sqref="B1010">
    <cfRule type="duplicateValues" dxfId="0" priority="1"/>
  </conditionalFormatting>
  <pageMargins left="0.23622047244094491" right="0.23622047244094491" top="0.39370078740157483" bottom="0" header="0.31496062992125984"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7"/>
  <sheetViews>
    <sheetView topLeftCell="A10" zoomScale="85" zoomScaleNormal="85" workbookViewId="0">
      <selection activeCell="F11" sqref="F11"/>
    </sheetView>
  </sheetViews>
  <sheetFormatPr defaultRowHeight="15" x14ac:dyDescent="0.25"/>
  <cols>
    <col min="1" max="1" width="25.7109375" customWidth="1"/>
    <col min="2" max="2" width="9.140625" style="118"/>
  </cols>
  <sheetData>
    <row r="1" spans="1:2" ht="24.95" customHeight="1" x14ac:dyDescent="0.3">
      <c r="A1" s="199" t="s">
        <v>2786</v>
      </c>
      <c r="B1" s="201">
        <f>COUNTIF(уповноважені!H:H,2)</f>
        <v>62</v>
      </c>
    </row>
    <row r="2" spans="1:2" ht="24.95" customHeight="1" x14ac:dyDescent="0.3">
      <c r="A2" s="199" t="s">
        <v>2787</v>
      </c>
      <c r="B2" s="201">
        <f>COUNTIF(уповноважені!H:H,3)</f>
        <v>27</v>
      </c>
    </row>
    <row r="3" spans="1:2" ht="24.95" customHeight="1" x14ac:dyDescent="0.3">
      <c r="A3" s="199" t="s">
        <v>2788</v>
      </c>
      <c r="B3" s="201">
        <f>COUNTIF(уповноважені!H:H,4)</f>
        <v>82</v>
      </c>
    </row>
    <row r="4" spans="1:2" ht="24.95" customHeight="1" x14ac:dyDescent="0.3">
      <c r="A4" s="199" t="s">
        <v>2789</v>
      </c>
      <c r="B4" s="201">
        <f>COUNTIF(уповноважені!H:H,5)</f>
        <v>40</v>
      </c>
    </row>
    <row r="5" spans="1:2" ht="24.95" customHeight="1" x14ac:dyDescent="0.3">
      <c r="A5" s="199" t="s">
        <v>2790</v>
      </c>
      <c r="B5" s="201">
        <f>COUNTIF(уповноважені!H:H,6)</f>
        <v>32</v>
      </c>
    </row>
    <row r="6" spans="1:2" ht="24.95" customHeight="1" x14ac:dyDescent="0.3">
      <c r="A6" s="199" t="s">
        <v>2791</v>
      </c>
      <c r="B6" s="201">
        <f>COUNTIF(уповноважені!H:H,7)</f>
        <v>22</v>
      </c>
    </row>
    <row r="7" spans="1:2" ht="24.95" customHeight="1" x14ac:dyDescent="0.3">
      <c r="A7" s="199" t="s">
        <v>2792</v>
      </c>
      <c r="B7" s="201">
        <f>COUNTIF(уповноважені!H:H,8)</f>
        <v>25</v>
      </c>
    </row>
    <row r="8" spans="1:2" ht="24.95" customHeight="1" x14ac:dyDescent="0.3">
      <c r="A8" s="199" t="s">
        <v>2793</v>
      </c>
      <c r="B8" s="201">
        <f>COUNTIF(уповноважені!H:H,9)</f>
        <v>68</v>
      </c>
    </row>
    <row r="9" spans="1:2" ht="24.95" customHeight="1" x14ac:dyDescent="0.3">
      <c r="A9" s="199" t="s">
        <v>2794</v>
      </c>
      <c r="B9" s="201">
        <f>COUNTIF(уповноважені!H:H,10)</f>
        <v>98</v>
      </c>
    </row>
    <row r="10" spans="1:2" ht="24.95" customHeight="1" x14ac:dyDescent="0.3">
      <c r="A10" s="199" t="s">
        <v>2795</v>
      </c>
      <c r="B10" s="201">
        <f>COUNTIF(уповноважені!H:H,11)</f>
        <v>16</v>
      </c>
    </row>
    <row r="11" spans="1:2" ht="24.95" customHeight="1" x14ac:dyDescent="0.3">
      <c r="A11" s="199" t="s">
        <v>2796</v>
      </c>
      <c r="B11" s="201">
        <f>COUNTIF(уповноважені!H:H,12)</f>
        <v>11</v>
      </c>
    </row>
    <row r="12" spans="1:2" ht="24.95" customHeight="1" x14ac:dyDescent="0.3">
      <c r="A12" s="199" t="s">
        <v>2797</v>
      </c>
      <c r="B12" s="201">
        <f>COUNTIF(уповноважені!H:H,13)</f>
        <v>94</v>
      </c>
    </row>
    <row r="13" spans="1:2" ht="24.95" customHeight="1" x14ac:dyDescent="0.3">
      <c r="A13" s="199" t="s">
        <v>2798</v>
      </c>
      <c r="B13" s="201">
        <f>COUNTIF(уповноважені!H:H,14)</f>
        <v>33</v>
      </c>
    </row>
    <row r="14" spans="1:2" ht="24.95" customHeight="1" x14ac:dyDescent="0.3">
      <c r="A14" s="199" t="s">
        <v>2810</v>
      </c>
      <c r="B14" s="201">
        <f>COUNTIF(уповноважені!H:H,15)</f>
        <v>74</v>
      </c>
    </row>
    <row r="15" spans="1:2" ht="24.95" customHeight="1" x14ac:dyDescent="0.3">
      <c r="A15" s="199" t="s">
        <v>2799</v>
      </c>
      <c r="B15" s="201">
        <f>COUNTIF(уповноважені!H:H,16)</f>
        <v>37</v>
      </c>
    </row>
    <row r="16" spans="1:2" ht="24.95" customHeight="1" x14ac:dyDescent="0.3">
      <c r="A16" s="199" t="s">
        <v>2800</v>
      </c>
      <c r="B16" s="201">
        <f>COUNTIF(уповноважені!H:H,17)</f>
        <v>23</v>
      </c>
    </row>
    <row r="17" spans="1:2" ht="24.95" customHeight="1" x14ac:dyDescent="0.3">
      <c r="A17" s="199" t="s">
        <v>2801</v>
      </c>
      <c r="B17" s="201">
        <f>COUNTIF(уповноважені!H:H,18)</f>
        <v>29</v>
      </c>
    </row>
    <row r="18" spans="1:2" ht="24.95" customHeight="1" x14ac:dyDescent="0.3">
      <c r="A18" s="199" t="s">
        <v>2802</v>
      </c>
      <c r="B18" s="201">
        <f>COUNTIF(уповноважені!H:H,19)</f>
        <v>39</v>
      </c>
    </row>
    <row r="19" spans="1:2" ht="24.95" customHeight="1" x14ac:dyDescent="0.3">
      <c r="A19" s="199" t="s">
        <v>2803</v>
      </c>
      <c r="B19" s="201">
        <f>COUNTIF(уповноважені!H:H,20)</f>
        <v>94</v>
      </c>
    </row>
    <row r="20" spans="1:2" ht="24.95" customHeight="1" x14ac:dyDescent="0.3">
      <c r="A20" s="199" t="s">
        <v>2804</v>
      </c>
      <c r="B20" s="201">
        <f>COUNTIF(уповноважені!H:H,21)</f>
        <v>13</v>
      </c>
    </row>
    <row r="21" spans="1:2" ht="24.95" customHeight="1" x14ac:dyDescent="0.3">
      <c r="A21" s="199" t="s">
        <v>2805</v>
      </c>
      <c r="B21" s="201">
        <f>COUNTIF(уповноважені!H:H,22)</f>
        <v>38</v>
      </c>
    </row>
    <row r="22" spans="1:2" ht="24.95" customHeight="1" x14ac:dyDescent="0.3">
      <c r="A22" s="199" t="s">
        <v>2806</v>
      </c>
      <c r="B22" s="201">
        <f>COUNTIF(уповноважені!H:H,23)</f>
        <v>35</v>
      </c>
    </row>
    <row r="23" spans="1:2" ht="24.95" customHeight="1" x14ac:dyDescent="0.3">
      <c r="A23" s="199" t="s">
        <v>2807</v>
      </c>
      <c r="B23" s="201">
        <f>COUNTIF(уповноважені!H:H,24)</f>
        <v>9</v>
      </c>
    </row>
    <row r="24" spans="1:2" ht="24.95" customHeight="1" x14ac:dyDescent="0.3">
      <c r="A24" s="199" t="s">
        <v>2808</v>
      </c>
      <c r="B24" s="201">
        <f>COUNTIF(уповноважені!H:H,25)</f>
        <v>15</v>
      </c>
    </row>
    <row r="25" spans="1:2" ht="24.95" customHeight="1" x14ac:dyDescent="0.3">
      <c r="A25" s="199" t="s">
        <v>2293</v>
      </c>
      <c r="B25" s="201">
        <f>COUNTIF(уповноважені!H:H,26)</f>
        <v>121</v>
      </c>
    </row>
    <row r="26" spans="1:2" ht="24.95" customHeight="1" x14ac:dyDescent="0.3">
      <c r="A26" s="200" t="s">
        <v>2809</v>
      </c>
      <c r="B26" s="202">
        <f>SUM(B1:B25)</f>
        <v>1137</v>
      </c>
    </row>
    <row r="27" spans="1:2" ht="18.75" x14ac:dyDescent="0.3">
      <c r="A27" s="19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уповноважені</vt:lpstr>
      <vt:lpstr>Сумма</vt:lpstr>
      <vt:lpstr>уповноважені!Область_печати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2017-03-30T10:03:47Z</dcterms:modified>
</cp:coreProperties>
</file>